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hipps\OneDrive - Tacoma Community College\Desktop\Travel Forms\"/>
    </mc:Choice>
  </mc:AlternateContent>
  <bookViews>
    <workbookView xWindow="360" yWindow="1080" windowWidth="8412" windowHeight="4716" activeTab="2"/>
  </bookViews>
  <sheets>
    <sheet name="VOUCHER 2021" sheetId="13" r:id="rId1"/>
    <sheet name="EXAMPLE (1)" sheetId="16" r:id="rId2"/>
    <sheet name="EXAMPLE (2)" sheetId="17" r:id="rId3"/>
  </sheets>
  <definedNames>
    <definedName name="_xlnm.Print_Area" localSheetId="1">'EXAMPLE (1)'!$A$1:$S$46</definedName>
    <definedName name="_xlnm.Print_Area" localSheetId="2">'EXAMPLE (2)'!$A$1:$S$46</definedName>
    <definedName name="_xlnm.Print_Area" localSheetId="0">'VOUCHER 2021'!$A$1:$S$46</definedName>
  </definedNames>
  <calcPr calcId="162913"/>
</workbook>
</file>

<file path=xl/calcChain.xml><?xml version="1.0" encoding="utf-8"?>
<calcChain xmlns="http://schemas.openxmlformats.org/spreadsheetml/2006/main">
  <c r="K11" i="13" l="1"/>
  <c r="K12" i="13"/>
  <c r="K10" i="13"/>
  <c r="Q38" i="16" l="1"/>
  <c r="Q38" i="17"/>
  <c r="Q39" i="17" s="1"/>
  <c r="G37" i="17"/>
  <c r="Q21" i="17"/>
  <c r="N21" i="17"/>
  <c r="M21" i="17"/>
  <c r="I21" i="17"/>
  <c r="H21" i="17"/>
  <c r="G21" i="17"/>
  <c r="F21" i="17"/>
  <c r="P19" i="17"/>
  <c r="K19" i="17"/>
  <c r="P18" i="17"/>
  <c r="K18" i="17"/>
  <c r="P17" i="17"/>
  <c r="K17" i="17"/>
  <c r="P16" i="17"/>
  <c r="K16" i="17"/>
  <c r="P15" i="17"/>
  <c r="K15" i="17"/>
  <c r="P14" i="17"/>
  <c r="K14" i="17"/>
  <c r="P13" i="17"/>
  <c r="K13" i="17"/>
  <c r="P12" i="17"/>
  <c r="K12" i="17"/>
  <c r="P11" i="17"/>
  <c r="K11" i="17"/>
  <c r="P10" i="17"/>
  <c r="K10" i="17"/>
  <c r="Q39" i="16"/>
  <c r="G37" i="16"/>
  <c r="Q21" i="16"/>
  <c r="N21" i="16"/>
  <c r="M21" i="16"/>
  <c r="I21" i="16"/>
  <c r="H21" i="16"/>
  <c r="G21" i="16"/>
  <c r="F21" i="16"/>
  <c r="P19" i="16"/>
  <c r="K19" i="16"/>
  <c r="P18" i="16"/>
  <c r="K18" i="16"/>
  <c r="P17" i="16"/>
  <c r="K17" i="16"/>
  <c r="P16" i="16"/>
  <c r="K16" i="16"/>
  <c r="P15" i="16"/>
  <c r="K15" i="16"/>
  <c r="P14" i="16"/>
  <c r="K14" i="16"/>
  <c r="P13" i="16"/>
  <c r="K13" i="16"/>
  <c r="P12" i="16"/>
  <c r="K12" i="16"/>
  <c r="P11" i="16"/>
  <c r="K11" i="16"/>
  <c r="P10" i="16"/>
  <c r="K10" i="16"/>
  <c r="Q38" i="13"/>
  <c r="K13" i="13"/>
  <c r="K14" i="13"/>
  <c r="K15" i="13"/>
  <c r="K16" i="13"/>
  <c r="K17" i="13"/>
  <c r="K18" i="13"/>
  <c r="K19" i="13"/>
  <c r="N21" i="13"/>
  <c r="M21" i="13"/>
  <c r="R18" i="17" l="1"/>
  <c r="R16" i="17"/>
  <c r="R15" i="17"/>
  <c r="R14" i="17"/>
  <c r="R19" i="16"/>
  <c r="R18" i="16"/>
  <c r="R17" i="16"/>
  <c r="R16" i="16"/>
  <c r="R13" i="16"/>
  <c r="R19" i="17"/>
  <c r="R10" i="17"/>
  <c r="R15" i="16"/>
  <c r="R17" i="17"/>
  <c r="R12" i="17"/>
  <c r="K21" i="16"/>
  <c r="R11" i="16"/>
  <c r="R13" i="17"/>
  <c r="P21" i="17"/>
  <c r="K21" i="17"/>
  <c r="R11" i="17"/>
  <c r="R12" i="16"/>
  <c r="P21" i="16"/>
  <c r="R14" i="16"/>
  <c r="R10" i="16"/>
  <c r="G37" i="13"/>
  <c r="R21" i="17" l="1"/>
  <c r="R21" i="16"/>
  <c r="P11" i="13"/>
  <c r="R11" i="13" s="1"/>
  <c r="P12" i="13"/>
  <c r="R12" i="13" s="1"/>
  <c r="P13" i="13"/>
  <c r="R13" i="13" s="1"/>
  <c r="P14" i="13"/>
  <c r="R14" i="13" s="1"/>
  <c r="P15" i="13"/>
  <c r="R15" i="13" s="1"/>
  <c r="P16" i="13"/>
  <c r="R16" i="13" s="1"/>
  <c r="P17" i="13"/>
  <c r="R17" i="13" s="1"/>
  <c r="P18" i="13"/>
  <c r="R18" i="13" s="1"/>
  <c r="P19" i="13"/>
  <c r="R19" i="13" s="1"/>
  <c r="K21" i="13"/>
  <c r="P10" i="13"/>
  <c r="Q39" i="13"/>
  <c r="R10" i="13" l="1"/>
  <c r="R21" i="13" l="1"/>
  <c r="Q21" i="13"/>
  <c r="I21" i="13"/>
  <c r="H21" i="13"/>
  <c r="G21" i="13"/>
  <c r="F21" i="13"/>
  <c r="P21" i="13" l="1"/>
</calcChain>
</file>

<file path=xl/sharedStrings.xml><?xml version="1.0" encoding="utf-8"?>
<sst xmlns="http://schemas.openxmlformats.org/spreadsheetml/2006/main" count="285" uniqueCount="100">
  <si>
    <t>Trip Information</t>
  </si>
  <si>
    <t>From</t>
  </si>
  <si>
    <t>To</t>
  </si>
  <si>
    <t>B</t>
  </si>
  <si>
    <t>L</t>
  </si>
  <si>
    <t>D</t>
  </si>
  <si>
    <t>TOTAL</t>
  </si>
  <si>
    <t>Vicinity</t>
  </si>
  <si>
    <t>Purpose of Trip</t>
  </si>
  <si>
    <t>Date</t>
  </si>
  <si>
    <t>Was an Advance Received?</t>
  </si>
  <si>
    <t>Check to be:</t>
  </si>
  <si>
    <t>Date:</t>
  </si>
  <si>
    <t>Picked up:</t>
  </si>
  <si>
    <t>For</t>
  </si>
  <si>
    <t>Amount</t>
  </si>
  <si>
    <t>Departure Time</t>
  </si>
  <si>
    <t>TRAVELER'S SIGNATURE REQUIRED:</t>
  </si>
  <si>
    <t>I hereby certify under penalty of perjury that this is a true and correct claim for necessary expenses incurred by me and that no payment has been received by me on account thereof.</t>
  </si>
  <si>
    <t>Grand Total     per Day</t>
  </si>
  <si>
    <t>Home</t>
  </si>
  <si>
    <t>Everett</t>
  </si>
  <si>
    <t>Parking</t>
  </si>
  <si>
    <t>Fund</t>
  </si>
  <si>
    <t>Dept.</t>
  </si>
  <si>
    <t>Class</t>
  </si>
  <si>
    <t>Total:</t>
  </si>
  <si>
    <t>Prepared for Payment by / Date</t>
  </si>
  <si>
    <t>Approved for Payment by / Date</t>
  </si>
  <si>
    <t>Jane Doe</t>
  </si>
  <si>
    <t>Johnny Approval</t>
  </si>
  <si>
    <t>Preparer's Signature:</t>
  </si>
  <si>
    <t>Preparer's Printed Name:</t>
  </si>
  <si>
    <t>FINANCIAL SERVICES VERIFICATION / APPROVAL:</t>
  </si>
  <si>
    <t>Processed Date:</t>
  </si>
  <si>
    <t>Department and Telephone Number:</t>
  </si>
  <si>
    <t>Mailing Address:</t>
  </si>
  <si>
    <t>Mailed:</t>
  </si>
  <si>
    <t>Budget Manager's Signature:</t>
  </si>
  <si>
    <t>Budget Manager's Printed Name:</t>
  </si>
  <si>
    <t>Supervisor:</t>
  </si>
  <si>
    <t>6501 S 19th St</t>
  </si>
  <si>
    <t>Tacoma, WA 98466</t>
  </si>
  <si>
    <t>Employee ID#:</t>
  </si>
  <si>
    <t>A20-A TRAVEL EXPENSE VOUCHER</t>
  </si>
  <si>
    <r>
      <t>Grants Verification</t>
    </r>
    <r>
      <rPr>
        <i/>
        <sz val="8"/>
        <rFont val="Arial"/>
        <family val="2"/>
      </rPr>
      <t xml:space="preserve"> </t>
    </r>
    <r>
      <rPr>
        <sz val="10"/>
        <rFont val="Arial"/>
        <family val="2"/>
      </rPr>
      <t>/ Date</t>
    </r>
  </si>
  <si>
    <t>Project</t>
  </si>
  <si>
    <t>Activity</t>
  </si>
  <si>
    <t>*For Grant Funds Only*</t>
  </si>
  <si>
    <t>Employee Full Name:</t>
  </si>
  <si>
    <t>FINANCIAL SERVICES USE ONLY</t>
  </si>
  <si>
    <t xml:space="preserve">Meals </t>
  </si>
  <si>
    <t>Report ID#:</t>
  </si>
  <si>
    <t>Paid to</t>
  </si>
  <si>
    <t>Financial Services x6081</t>
  </si>
  <si>
    <t>5:00am</t>
  </si>
  <si>
    <t>9:30pm</t>
  </si>
  <si>
    <t>1234 Happy Ln</t>
  </si>
  <si>
    <t>Tacoma, WA 98415</t>
  </si>
  <si>
    <t>X</t>
  </si>
  <si>
    <t>Hotel</t>
  </si>
  <si>
    <t>EXAMPLE</t>
  </si>
  <si>
    <t>Arrival Time</t>
  </si>
  <si>
    <t>Account</t>
  </si>
  <si>
    <t>Financial Services/P2P</t>
  </si>
  <si>
    <t>Approp.</t>
  </si>
  <si>
    <t>Miles Driven in Personal Vehicle</t>
  </si>
  <si>
    <t>Meals / Lodging           Sub-Total</t>
  </si>
  <si>
    <t>Lodging (including tax)</t>
  </si>
  <si>
    <r>
      <t>Point to Point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or Roundtrip</t>
    </r>
    <r>
      <rPr>
        <b/>
        <sz val="9"/>
        <color rgb="FFFF0000"/>
        <rFont val="Arial"/>
        <family val="2"/>
      </rPr>
      <t xml:space="preserve"> (Whole #s only)</t>
    </r>
  </si>
  <si>
    <t>Enter travel advance amount here.</t>
  </si>
  <si>
    <t>Travel Advance:</t>
  </si>
  <si>
    <t>*  DETAIL OF MISCELLANEOUS EXPENSES *</t>
  </si>
  <si>
    <t>*Misc. Expenses as Detailed Below*</t>
  </si>
  <si>
    <t>List above (by date) in column "Misc. Expenses as Detailed Below"</t>
  </si>
  <si>
    <t>Revised 7/2019</t>
  </si>
  <si>
    <t>Was Travel Authorization Completed?</t>
  </si>
  <si>
    <t>Yes             No</t>
  </si>
  <si>
    <t>011</t>
  </si>
  <si>
    <t>9876 Happy Ln</t>
  </si>
  <si>
    <t>SeaTac</t>
  </si>
  <si>
    <t>4:30am</t>
  </si>
  <si>
    <t>XYZ Conference</t>
  </si>
  <si>
    <t>Atlanta, GA</t>
  </si>
  <si>
    <t>ACG Conference</t>
  </si>
  <si>
    <t>10:30pm</t>
  </si>
  <si>
    <t>Alaska Airlines</t>
  </si>
  <si>
    <t>Baggage fee</t>
  </si>
  <si>
    <t>Uber</t>
  </si>
  <si>
    <t>Airport to hotel</t>
  </si>
  <si>
    <t>Hotel to airport</t>
  </si>
  <si>
    <t>U-Park</t>
  </si>
  <si>
    <t>Airport parking</t>
  </si>
  <si>
    <t>John Doe</t>
  </si>
  <si>
    <t>XXX</t>
  </si>
  <si>
    <t>7/3</t>
  </si>
  <si>
    <t>7/1</t>
  </si>
  <si>
    <t>7/5</t>
  </si>
  <si>
    <t>Mileage Sub-Total</t>
  </si>
  <si>
    <t>Rate of       $ .575/mi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</si>
</sst>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mmmm\ d\,\ yyyy"/>
    <numFmt numFmtId="166" formatCode="&quot;$&quot;#,##0.000_);\(&quot;$&quot;#,##0.000\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u/>
      <sz val="12"/>
      <color rgb="FFFF0000"/>
      <name val="Arial Black"/>
      <family val="2"/>
    </font>
    <font>
      <i/>
      <sz val="12"/>
      <color rgb="FFFF0000"/>
      <name val="Arial"/>
      <family val="2"/>
    </font>
    <font>
      <b/>
      <sz val="16"/>
      <color rgb="FFFF0000"/>
      <name val="Arial"/>
      <family val="2"/>
    </font>
    <font>
      <sz val="13"/>
      <color rgb="FFFF0000"/>
      <name val="Arial"/>
      <family val="2"/>
    </font>
    <font>
      <sz val="14"/>
      <name val="Arial"/>
      <family val="2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i/>
      <sz val="10"/>
      <name val="Arial"/>
      <family val="2"/>
    </font>
    <font>
      <i/>
      <sz val="14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17" xfId="0" applyBorder="1"/>
    <xf numFmtId="0" fontId="5" fillId="0" borderId="8" xfId="0" applyFont="1" applyBorder="1"/>
    <xf numFmtId="166" fontId="11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6" fontId="11" fillId="0" borderId="29" xfId="0" applyNumberFormat="1" applyFont="1" applyBorder="1" applyAlignment="1">
      <alignment horizontal="center" wrapText="1"/>
    </xf>
    <xf numFmtId="0" fontId="0" fillId="0" borderId="8" xfId="0" applyBorder="1"/>
    <xf numFmtId="166" fontId="11" fillId="0" borderId="10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7" fillId="0" borderId="42" xfId="0" applyFont="1" applyBorder="1" applyProtection="1"/>
    <xf numFmtId="0" fontId="7" fillId="0" borderId="43" xfId="0" applyFont="1" applyBorder="1" applyProtection="1"/>
    <xf numFmtId="0" fontId="8" fillId="0" borderId="43" xfId="0" applyFont="1" applyBorder="1" applyProtection="1"/>
    <xf numFmtId="0" fontId="11" fillId="0" borderId="43" xfId="0" applyFont="1" applyBorder="1" applyProtection="1"/>
    <xf numFmtId="0" fontId="7" fillId="0" borderId="38" xfId="0" applyFont="1" applyBorder="1" applyProtection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0" fillId="0" borderId="34" xfId="0" applyBorder="1" applyAlignment="1">
      <alignment vertical="center"/>
    </xf>
    <xf numFmtId="0" fontId="0" fillId="0" borderId="36" xfId="0" applyBorder="1"/>
    <xf numFmtId="0" fontId="0" fillId="0" borderId="35" xfId="0" applyBorder="1"/>
    <xf numFmtId="0" fontId="5" fillId="0" borderId="34" xfId="0" applyFont="1" applyBorder="1"/>
    <xf numFmtId="0" fontId="5" fillId="0" borderId="36" xfId="0" applyFont="1" applyBorder="1"/>
    <xf numFmtId="0" fontId="5" fillId="0" borderId="49" xfId="0" applyFont="1" applyBorder="1"/>
    <xf numFmtId="0" fontId="18" fillId="0" borderId="8" xfId="0" applyFont="1" applyBorder="1"/>
    <xf numFmtId="0" fontId="2" fillId="0" borderId="9" xfId="0" applyFont="1" applyBorder="1" applyAlignment="1">
      <alignment vertical="justify"/>
    </xf>
    <xf numFmtId="0" fontId="7" fillId="0" borderId="10" xfId="0" applyFont="1" applyBorder="1" applyAlignment="1" applyProtection="1">
      <alignment horizontal="center"/>
      <protection locked="0"/>
    </xf>
    <xf numFmtId="18" fontId="7" fillId="0" borderId="5" xfId="0" applyNumberFormat="1" applyFont="1" applyBorder="1" applyAlignment="1" applyProtection="1">
      <alignment horizontal="center"/>
      <protection locked="0"/>
    </xf>
    <xf numFmtId="18" fontId="7" fillId="0" borderId="18" xfId="0" applyNumberFormat="1" applyFont="1" applyBorder="1" applyAlignment="1" applyProtection="1">
      <alignment horizontal="center"/>
      <protection locked="0"/>
    </xf>
    <xf numFmtId="18" fontId="7" fillId="0" borderId="30" xfId="0" applyNumberFormat="1" applyFont="1" applyBorder="1" applyAlignment="1" applyProtection="1">
      <alignment horizontal="center"/>
      <protection locked="0"/>
    </xf>
    <xf numFmtId="43" fontId="7" fillId="0" borderId="26" xfId="0" applyNumberFormat="1" applyFont="1" applyBorder="1" applyAlignment="1" applyProtection="1">
      <alignment horizontal="center"/>
      <protection locked="0"/>
    </xf>
    <xf numFmtId="43" fontId="7" fillId="0" borderId="22" xfId="0" applyNumberFormat="1" applyFont="1" applyBorder="1" applyAlignment="1" applyProtection="1">
      <alignment horizontal="center"/>
      <protection locked="0"/>
    </xf>
    <xf numFmtId="43" fontId="7" fillId="0" borderId="27" xfId="0" applyNumberFormat="1" applyFont="1" applyBorder="1" applyAlignment="1" applyProtection="1">
      <alignment horizontal="center"/>
      <protection locked="0"/>
    </xf>
    <xf numFmtId="43" fontId="7" fillId="0" borderId="6" xfId="0" applyNumberFormat="1" applyFont="1" applyBorder="1" applyAlignment="1" applyProtection="1">
      <alignment horizontal="center"/>
      <protection locked="0"/>
    </xf>
    <xf numFmtId="43" fontId="7" fillId="0" borderId="29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3" fontId="1" fillId="0" borderId="23" xfId="1" applyFont="1" applyBorder="1" applyAlignment="1" applyProtection="1">
      <alignment vertical="center"/>
      <protection locked="0"/>
    </xf>
    <xf numFmtId="43" fontId="7" fillId="0" borderId="10" xfId="0" applyNumberFormat="1" applyFont="1" applyBorder="1" applyAlignment="1" applyProtection="1">
      <alignment horizontal="center"/>
      <protection locked="0"/>
    </xf>
    <xf numFmtId="43" fontId="7" fillId="0" borderId="40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43" fontId="7" fillId="0" borderId="23" xfId="0" applyNumberFormat="1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43" fontId="7" fillId="0" borderId="37" xfId="0" applyNumberFormat="1" applyFont="1" applyBorder="1" applyAlignment="1" applyProtection="1">
      <alignment horizontal="center"/>
      <protection locked="0"/>
    </xf>
    <xf numFmtId="44" fontId="7" fillId="5" borderId="33" xfId="0" applyNumberFormat="1" applyFont="1" applyFill="1" applyBorder="1" applyAlignment="1">
      <alignment horizontal="center"/>
    </xf>
    <xf numFmtId="44" fontId="7" fillId="5" borderId="7" xfId="0" applyNumberFormat="1" applyFont="1" applyFill="1" applyBorder="1"/>
    <xf numFmtId="44" fontId="7" fillId="5" borderId="28" xfId="0" applyNumberFormat="1" applyFont="1" applyFill="1" applyBorder="1" applyAlignment="1">
      <alignment horizontal="center"/>
    </xf>
    <xf numFmtId="44" fontId="14" fillId="5" borderId="39" xfId="2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6" fillId="0" borderId="29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6" xfId="0" applyFont="1" applyBorder="1" applyProtection="1"/>
    <xf numFmtId="44" fontId="6" fillId="5" borderId="41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13" fillId="0" borderId="38" xfId="0" applyFont="1" applyBorder="1" applyAlignment="1">
      <alignment horizontal="right" vertical="top" wrapText="1"/>
    </xf>
    <xf numFmtId="164" fontId="1" fillId="0" borderId="19" xfId="0" applyNumberFormat="1" applyFont="1" applyBorder="1"/>
    <xf numFmtId="0" fontId="7" fillId="0" borderId="26" xfId="0" applyNumberFormat="1" applyFont="1" applyBorder="1" applyAlignment="1" applyProtection="1">
      <alignment horizontal="center"/>
      <protection locked="0"/>
    </xf>
    <xf numFmtId="0" fontId="7" fillId="0" borderId="10" xfId="0" applyNumberFormat="1" applyFont="1" applyBorder="1" applyAlignment="1" applyProtection="1">
      <alignment horizontal="center"/>
      <protection locked="0"/>
    </xf>
    <xf numFmtId="0" fontId="7" fillId="0" borderId="22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7" fillId="0" borderId="27" xfId="0" applyNumberFormat="1" applyFont="1" applyBorder="1" applyAlignment="1" applyProtection="1">
      <alignment horizontal="center"/>
      <protection locked="0"/>
    </xf>
    <xf numFmtId="0" fontId="7" fillId="0" borderId="29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44" fontId="7" fillId="0" borderId="7" xfId="2" applyFont="1" applyBorder="1" applyAlignment="1">
      <alignment horizontal="center" vertical="center"/>
    </xf>
    <xf numFmtId="44" fontId="7" fillId="0" borderId="23" xfId="2" applyFont="1" applyBorder="1" applyAlignment="1">
      <alignment horizontal="center" vertical="center"/>
    </xf>
    <xf numFmtId="44" fontId="14" fillId="0" borderId="37" xfId="2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18" fontId="19" fillId="0" borderId="5" xfId="0" applyNumberFormat="1" applyFont="1" applyBorder="1" applyAlignment="1" applyProtection="1">
      <alignment horizontal="center"/>
      <protection locked="0"/>
    </xf>
    <xf numFmtId="43" fontId="19" fillId="0" borderId="26" xfId="0" applyNumberFormat="1" applyFont="1" applyBorder="1" applyAlignment="1" applyProtection="1">
      <alignment horizontal="center"/>
      <protection locked="0"/>
    </xf>
    <xf numFmtId="43" fontId="19" fillId="0" borderId="10" xfId="0" applyNumberFormat="1" applyFont="1" applyBorder="1" applyAlignment="1" applyProtection="1">
      <alignment horizontal="center"/>
      <protection locked="0"/>
    </xf>
    <xf numFmtId="43" fontId="19" fillId="0" borderId="40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18" fontId="19" fillId="0" borderId="18" xfId="0" applyNumberFormat="1" applyFont="1" applyBorder="1" applyAlignment="1" applyProtection="1">
      <alignment horizontal="center"/>
      <protection locked="0"/>
    </xf>
    <xf numFmtId="43" fontId="19" fillId="0" borderId="22" xfId="0" applyNumberFormat="1" applyFont="1" applyBorder="1" applyAlignment="1" applyProtection="1">
      <alignment horizontal="center"/>
      <protection locked="0"/>
    </xf>
    <xf numFmtId="43" fontId="19" fillId="0" borderId="6" xfId="0" applyNumberFormat="1" applyFont="1" applyBorder="1" applyAlignment="1" applyProtection="1">
      <alignment horizontal="center"/>
      <protection locked="0"/>
    </xf>
    <xf numFmtId="43" fontId="19" fillId="0" borderId="23" xfId="0" applyNumberFormat="1" applyFont="1" applyBorder="1" applyAlignment="1" applyProtection="1">
      <alignment horizontal="center"/>
      <protection locked="0"/>
    </xf>
    <xf numFmtId="0" fontId="19" fillId="0" borderId="26" xfId="0" applyNumberFormat="1" applyFont="1" applyBorder="1" applyAlignment="1" applyProtection="1">
      <alignment horizontal="center"/>
      <protection locked="0"/>
    </xf>
    <xf numFmtId="0" fontId="19" fillId="0" borderId="22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43" fontId="27" fillId="0" borderId="23" xfId="1" applyFont="1" applyBorder="1" applyAlignment="1" applyProtection="1">
      <alignment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0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>
      <alignment horizontal="center" vertical="center"/>
    </xf>
    <xf numFmtId="44" fontId="19" fillId="0" borderId="7" xfId="2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 applyProtection="1">
      <alignment horizontal="center"/>
      <protection locked="0"/>
    </xf>
    <xf numFmtId="44" fontId="19" fillId="5" borderId="39" xfId="2" applyFont="1" applyFill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44" fontId="6" fillId="0" borderId="41" xfId="2" applyFont="1" applyBorder="1" applyAlignment="1">
      <alignment horizontal="center"/>
    </xf>
    <xf numFmtId="0" fontId="6" fillId="0" borderId="41" xfId="0" applyNumberFormat="1" applyFont="1" applyBorder="1" applyAlignment="1">
      <alignment horizontal="center"/>
    </xf>
    <xf numFmtId="166" fontId="10" fillId="0" borderId="41" xfId="0" applyNumberFormat="1" applyFont="1" applyBorder="1" applyAlignment="1">
      <alignment horizontal="center" wrapText="1"/>
    </xf>
    <xf numFmtId="43" fontId="6" fillId="0" borderId="41" xfId="0" applyNumberFormat="1" applyFont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right"/>
    </xf>
    <xf numFmtId="44" fontId="2" fillId="0" borderId="19" xfId="2" applyFont="1" applyBorder="1" applyAlignment="1">
      <alignment horizontal="center"/>
    </xf>
    <xf numFmtId="49" fontId="27" fillId="0" borderId="10" xfId="0" applyNumberFormat="1" applyFont="1" applyBorder="1" applyAlignment="1" applyProtection="1">
      <alignment horizontal="center"/>
      <protection locked="0"/>
    </xf>
    <xf numFmtId="49" fontId="25" fillId="0" borderId="10" xfId="0" applyNumberFormat="1" applyFont="1" applyBorder="1" applyAlignment="1" applyProtection="1">
      <alignment horizontal="center"/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7" fillId="0" borderId="6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1" xfId="0" applyFont="1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wrapText="1"/>
    </xf>
    <xf numFmtId="0" fontId="2" fillId="7" borderId="14" xfId="0" applyFont="1" applyFill="1" applyBorder="1"/>
    <xf numFmtId="0" fontId="0" fillId="7" borderId="15" xfId="0" applyFill="1" applyBorder="1"/>
    <xf numFmtId="0" fontId="5" fillId="7" borderId="15" xfId="0" applyFont="1" applyFill="1" applyBorder="1"/>
    <xf numFmtId="0" fontId="8" fillId="7" borderId="15" xfId="0" applyFont="1" applyFill="1" applyBorder="1" applyAlignment="1"/>
    <xf numFmtId="0" fontId="2" fillId="7" borderId="44" xfId="0" applyFont="1" applyFill="1" applyBorder="1" applyAlignment="1">
      <alignment horizontal="left" vertical="top"/>
    </xf>
    <xf numFmtId="0" fontId="2" fillId="7" borderId="15" xfId="0" applyFont="1" applyFill="1" applyBorder="1"/>
    <xf numFmtId="0" fontId="2" fillId="7" borderId="14" xfId="0" applyFont="1" applyFill="1" applyBorder="1" applyAlignment="1">
      <alignment horizontal="left" vertical="top"/>
    </xf>
    <xf numFmtId="0" fontId="0" fillId="7" borderId="15" xfId="0" applyFill="1" applyBorder="1" applyAlignment="1">
      <alignment wrapText="1"/>
    </xf>
    <xf numFmtId="0" fontId="2" fillId="7" borderId="47" xfId="0" applyFont="1" applyFill="1" applyBorder="1" applyAlignment="1">
      <alignment horizontal="center" wrapText="1"/>
    </xf>
    <xf numFmtId="0" fontId="2" fillId="7" borderId="8" xfId="0" applyFont="1" applyFill="1" applyBorder="1" applyAlignment="1"/>
    <xf numFmtId="0" fontId="2" fillId="7" borderId="0" xfId="0" applyFont="1" applyFill="1" applyBorder="1"/>
    <xf numFmtId="0" fontId="0" fillId="7" borderId="0" xfId="0" applyFill="1" applyBorder="1"/>
    <xf numFmtId="0" fontId="2" fillId="7" borderId="45" xfId="0" applyFont="1" applyFill="1" applyBorder="1" applyAlignment="1" applyProtection="1">
      <alignment horizontal="left" vertical="top"/>
      <protection locked="0"/>
    </xf>
    <xf numFmtId="0" fontId="6" fillId="7" borderId="0" xfId="0" applyFont="1" applyFill="1" applyBorder="1" applyAlignment="1" applyProtection="1">
      <alignment horizontal="center" vertical="center"/>
      <protection locked="0"/>
    </xf>
    <xf numFmtId="165" fontId="9" fillId="7" borderId="0" xfId="0" applyNumberFormat="1" applyFont="1" applyFill="1" applyBorder="1" applyAlignment="1" applyProtection="1">
      <alignment horizontal="center" vertical="center"/>
      <protection locked="0"/>
    </xf>
    <xf numFmtId="165" fontId="2" fillId="7" borderId="0" xfId="0" applyNumberFormat="1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>
      <alignment horizontal="center"/>
    </xf>
    <xf numFmtId="0" fontId="2" fillId="7" borderId="8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center"/>
    </xf>
    <xf numFmtId="165" fontId="2" fillId="7" borderId="58" xfId="0" applyNumberFormat="1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top"/>
    </xf>
    <xf numFmtId="0" fontId="5" fillId="7" borderId="3" xfId="0" applyFont="1" applyFill="1" applyBorder="1"/>
    <xf numFmtId="0" fontId="28" fillId="7" borderId="15" xfId="0" applyFont="1" applyFill="1" applyBorder="1" applyAlignment="1"/>
    <xf numFmtId="0" fontId="15" fillId="7" borderId="15" xfId="0" applyFont="1" applyFill="1" applyBorder="1" applyAlignment="1"/>
    <xf numFmtId="0" fontId="2" fillId="5" borderId="29" xfId="0" applyFont="1" applyFill="1" applyBorder="1" applyAlignment="1">
      <alignment horizontal="center" vertical="center" wrapText="1"/>
    </xf>
    <xf numFmtId="43" fontId="1" fillId="0" borderId="23" xfId="1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7" fillId="0" borderId="23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44" fontId="7" fillId="4" borderId="40" xfId="2" applyFont="1" applyFill="1" applyBorder="1" applyAlignment="1" applyProtection="1">
      <alignment horizontal="center"/>
    </xf>
    <xf numFmtId="44" fontId="7" fillId="4" borderId="52" xfId="2" applyFont="1" applyFill="1" applyBorder="1" applyAlignment="1" applyProtection="1">
      <alignment horizontal="center"/>
    </xf>
    <xf numFmtId="44" fontId="7" fillId="4" borderId="23" xfId="2" applyFont="1" applyFill="1" applyBorder="1" applyAlignment="1" applyProtection="1">
      <alignment horizontal="center"/>
    </xf>
    <xf numFmtId="44" fontId="7" fillId="4" borderId="21" xfId="2" applyFont="1" applyFill="1" applyBorder="1" applyAlignment="1" applyProtection="1">
      <alignment horizontal="center"/>
    </xf>
    <xf numFmtId="44" fontId="7" fillId="4" borderId="7" xfId="2" applyFont="1" applyFill="1" applyBorder="1" applyAlignment="1" applyProtection="1">
      <alignment horizontal="center"/>
    </xf>
    <xf numFmtId="44" fontId="7" fillId="4" borderId="20" xfId="2" applyFont="1" applyFill="1" applyBorder="1" applyAlignment="1" applyProtection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4" fontId="22" fillId="0" borderId="48" xfId="0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6" fillId="0" borderId="9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44" fontId="29" fillId="0" borderId="8" xfId="2" applyFont="1" applyBorder="1" applyAlignment="1">
      <alignment horizontal="center"/>
    </xf>
    <xf numFmtId="44" fontId="29" fillId="0" borderId="11" xfId="2" applyFont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wrapText="1"/>
    </xf>
    <xf numFmtId="0" fontId="10" fillId="2" borderId="5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4" fontId="7" fillId="0" borderId="40" xfId="2" applyFont="1" applyBorder="1" applyAlignment="1" applyProtection="1">
      <alignment horizontal="center"/>
      <protection locked="0"/>
    </xf>
    <xf numFmtId="44" fontId="7" fillId="0" borderId="53" xfId="2" applyFont="1" applyBorder="1" applyAlignment="1" applyProtection="1">
      <alignment horizontal="center"/>
      <protection locked="0"/>
    </xf>
    <xf numFmtId="44" fontId="7" fillId="0" borderId="23" xfId="2" applyFont="1" applyBorder="1" applyAlignment="1" applyProtection="1">
      <alignment horizontal="center"/>
      <protection locked="0"/>
    </xf>
    <xf numFmtId="44" fontId="7" fillId="0" borderId="18" xfId="2" applyFont="1" applyBorder="1" applyAlignment="1" applyProtection="1">
      <alignment horizontal="center"/>
      <protection locked="0"/>
    </xf>
    <xf numFmtId="0" fontId="10" fillId="2" borderId="5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7" fillId="4" borderId="37" xfId="2" applyFont="1" applyFill="1" applyBorder="1" applyAlignment="1" applyProtection="1">
      <alignment horizontal="center"/>
    </xf>
    <xf numFmtId="44" fontId="7" fillId="4" borderId="57" xfId="2" applyFont="1" applyFill="1" applyBorder="1" applyAlignment="1" applyProtection="1">
      <alignment horizontal="center"/>
    </xf>
    <xf numFmtId="44" fontId="7" fillId="0" borderId="37" xfId="2" applyFont="1" applyBorder="1" applyAlignment="1" applyProtection="1">
      <alignment horizontal="center"/>
      <protection locked="0"/>
    </xf>
    <xf numFmtId="44" fontId="7" fillId="0" borderId="30" xfId="2" applyFont="1" applyBorder="1" applyAlignment="1" applyProtection="1">
      <alignment horizontal="center"/>
      <protection locked="0"/>
    </xf>
    <xf numFmtId="44" fontId="6" fillId="0" borderId="54" xfId="2" applyFont="1" applyBorder="1" applyAlignment="1">
      <alignment horizontal="center"/>
    </xf>
    <xf numFmtId="44" fontId="6" fillId="0" borderId="55" xfId="2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44" fontId="6" fillId="4" borderId="54" xfId="0" applyNumberFormat="1" applyFont="1" applyFill="1" applyBorder="1" applyAlignment="1" applyProtection="1">
      <alignment horizontal="center"/>
    </xf>
    <xf numFmtId="44" fontId="6" fillId="4" borderId="55" xfId="0" applyNumberFormat="1" applyFont="1" applyFill="1" applyBorder="1" applyAlignment="1" applyProtection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9" fillId="0" borderId="23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4" fontId="26" fillId="0" borderId="48" xfId="0" applyNumberFormat="1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14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44" fontId="19" fillId="0" borderId="40" xfId="2" applyFont="1" applyBorder="1" applyAlignment="1" applyProtection="1">
      <alignment horizontal="center"/>
      <protection locked="0"/>
    </xf>
    <xf numFmtId="44" fontId="19" fillId="0" borderId="53" xfId="2" applyFont="1" applyBorder="1" applyAlignment="1" applyProtection="1">
      <alignment horizontal="center"/>
      <protection locked="0"/>
    </xf>
    <xf numFmtId="44" fontId="19" fillId="0" borderId="23" xfId="2" applyFont="1" applyBorder="1" applyAlignment="1" applyProtection="1">
      <alignment horizontal="center"/>
      <protection locked="0"/>
    </xf>
    <xf numFmtId="44" fontId="19" fillId="0" borderId="18" xfId="2" applyFont="1" applyBorder="1" applyAlignment="1" applyProtection="1">
      <alignment horizontal="center"/>
      <protection locked="0"/>
    </xf>
    <xf numFmtId="0" fontId="28" fillId="0" borderId="5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44" fontId="19" fillId="0" borderId="7" xfId="2" applyFont="1" applyBorder="1" applyAlignment="1" applyProtection="1">
      <alignment horizontal="center"/>
      <protection locked="0"/>
    </xf>
    <xf numFmtId="44" fontId="19" fillId="0" borderId="5" xfId="2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  <color rgb="FFCDCD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43300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2" name="Left Arrow 1"/>
        <xdr:cNvSpPr/>
      </xdr:nvSpPr>
      <xdr:spPr bwMode="auto">
        <a:xfrm>
          <a:off x="13419667" y="5556250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50708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3" name="Left Arrow 2"/>
        <xdr:cNvSpPr/>
      </xdr:nvSpPr>
      <xdr:spPr bwMode="auto">
        <a:xfrm>
          <a:off x="13381567" y="5559425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76200</xdr:rowOff>
    </xdr:from>
    <xdr:to>
      <xdr:col>5</xdr:col>
      <xdr:colOff>283633</xdr:colOff>
      <xdr:row>3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3550708" cy="876300"/>
        </a:xfrm>
        <a:prstGeom prst="rect">
          <a:avLst/>
        </a:prstGeom>
      </xdr:spPr>
    </xdr:pic>
    <xdr:clientData/>
  </xdr:twoCellAnchor>
  <xdr:twoCellAnchor>
    <xdr:from>
      <xdr:col>18</xdr:col>
      <xdr:colOff>84667</xdr:colOff>
      <xdr:row>19</xdr:row>
      <xdr:rowOff>158750</xdr:rowOff>
    </xdr:from>
    <xdr:to>
      <xdr:col>18</xdr:col>
      <xdr:colOff>370417</xdr:colOff>
      <xdr:row>19</xdr:row>
      <xdr:rowOff>275166</xdr:rowOff>
    </xdr:to>
    <xdr:sp macro="" textlink="">
      <xdr:nvSpPr>
        <xdr:cNvPr id="3" name="Left Arrow 2"/>
        <xdr:cNvSpPr/>
      </xdr:nvSpPr>
      <xdr:spPr bwMode="auto">
        <a:xfrm>
          <a:off x="13381567" y="5559425"/>
          <a:ext cx="285750" cy="116416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8"/>
  <sheetViews>
    <sheetView showGridLines="0" topLeftCell="A16" zoomScale="90" zoomScaleNormal="90" workbookViewId="0">
      <selection activeCell="N20" sqref="N20"/>
    </sheetView>
  </sheetViews>
  <sheetFormatPr defaultRowHeight="13.2" x14ac:dyDescent="0.25"/>
  <cols>
    <col min="1" max="1" width="11.109375" customWidth="1"/>
    <col min="2" max="2" width="12.6640625" customWidth="1"/>
    <col min="3" max="3" width="13.33203125" customWidth="1"/>
    <col min="4" max="4" width="10.5546875" customWidth="1"/>
    <col min="5" max="8" width="10.6640625" customWidth="1"/>
    <col min="9" max="9" width="5.33203125" customWidth="1"/>
    <col min="10" max="12" width="10.33203125" customWidth="1"/>
    <col min="13" max="13" width="14.33203125" customWidth="1"/>
    <col min="14" max="14" width="7.88671875" customWidth="1"/>
    <col min="15" max="15" width="8.33203125" style="5" customWidth="1"/>
    <col min="16" max="16" width="12.6640625" style="5" customWidth="1"/>
    <col min="17" max="17" width="13.88671875" style="5" customWidth="1"/>
    <col min="18" max="18" width="14.6640625" style="5" customWidth="1"/>
    <col min="19" max="19" width="22.6640625" customWidth="1"/>
  </cols>
  <sheetData>
    <row r="2" spans="1:19" ht="30" customHeight="1" x14ac:dyDescent="0.25">
      <c r="A2" s="169" t="s">
        <v>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15.75" customHeight="1" x14ac:dyDescent="0.4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5">
      <c r="H4" s="205"/>
      <c r="I4" s="206"/>
      <c r="J4" s="206"/>
      <c r="K4" s="206"/>
      <c r="L4" s="206"/>
      <c r="M4" s="206"/>
      <c r="N4" s="207"/>
      <c r="O4" s="208"/>
      <c r="P4" s="209"/>
      <c r="Q4" s="209"/>
      <c r="R4" s="209"/>
      <c r="S4" s="210"/>
    </row>
    <row r="5" spans="1:19" ht="15.75" customHeight="1" x14ac:dyDescent="0.25">
      <c r="A5" s="170" t="s">
        <v>64</v>
      </c>
      <c r="B5" s="170"/>
      <c r="C5" s="170"/>
      <c r="D5" s="170"/>
      <c r="E5" s="170"/>
      <c r="F5" s="170"/>
      <c r="G5" s="171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5">
      <c r="A6" s="172" t="s">
        <v>41</v>
      </c>
      <c r="B6" s="172"/>
      <c r="C6" s="172"/>
      <c r="D6" s="172"/>
      <c r="E6" s="172"/>
      <c r="F6" s="172"/>
      <c r="G6" s="171"/>
      <c r="H6" s="180"/>
      <c r="I6" s="181"/>
      <c r="J6" s="181"/>
      <c r="K6" s="181"/>
      <c r="L6" s="182"/>
      <c r="M6" s="186"/>
      <c r="N6" s="182"/>
      <c r="O6" s="187"/>
      <c r="P6" s="188"/>
      <c r="Q6" s="188"/>
      <c r="R6" s="188"/>
      <c r="S6" s="189"/>
    </row>
    <row r="7" spans="1:19" ht="15" customHeight="1" thickBot="1" x14ac:dyDescent="0.3">
      <c r="A7" s="173" t="s">
        <v>42</v>
      </c>
      <c r="B7" s="173"/>
      <c r="C7" s="173"/>
      <c r="D7" s="173"/>
      <c r="E7" s="173"/>
      <c r="F7" s="173"/>
      <c r="G7" s="174"/>
      <c r="H7" s="183"/>
      <c r="I7" s="184"/>
      <c r="J7" s="184"/>
      <c r="K7" s="184"/>
      <c r="L7" s="185"/>
      <c r="M7" s="184"/>
      <c r="N7" s="185"/>
      <c r="O7" s="190"/>
      <c r="P7" s="191"/>
      <c r="Q7" s="191"/>
      <c r="R7" s="191"/>
      <c r="S7" s="192"/>
    </row>
    <row r="8" spans="1:19" s="1" customFormat="1" ht="15" customHeight="1" x14ac:dyDescent="0.25">
      <c r="A8" s="278" t="s">
        <v>0</v>
      </c>
      <c r="B8" s="279"/>
      <c r="C8" s="279"/>
      <c r="D8" s="279"/>
      <c r="E8" s="280"/>
      <c r="F8" s="278" t="s">
        <v>51</v>
      </c>
      <c r="G8" s="279"/>
      <c r="H8" s="280"/>
      <c r="I8" s="261" t="s">
        <v>68</v>
      </c>
      <c r="J8" s="262"/>
      <c r="K8" s="195" t="s">
        <v>67</v>
      </c>
      <c r="L8" s="196"/>
      <c r="M8" s="289" t="s">
        <v>66</v>
      </c>
      <c r="N8" s="290"/>
      <c r="O8" s="290"/>
      <c r="P8" s="291"/>
      <c r="Q8" s="193" t="s">
        <v>73</v>
      </c>
      <c r="R8" s="287" t="s">
        <v>19</v>
      </c>
      <c r="S8" s="252" t="s">
        <v>8</v>
      </c>
    </row>
    <row r="9" spans="1:19" s="6" customFormat="1" ht="50.1" customHeight="1" thickBot="1" x14ac:dyDescent="0.3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63"/>
      <c r="J9" s="264"/>
      <c r="K9" s="197"/>
      <c r="L9" s="198"/>
      <c r="M9" s="24" t="s">
        <v>69</v>
      </c>
      <c r="N9" s="23" t="s">
        <v>7</v>
      </c>
      <c r="O9" s="25" t="s">
        <v>99</v>
      </c>
      <c r="P9" s="166" t="s">
        <v>98</v>
      </c>
      <c r="Q9" s="194"/>
      <c r="R9" s="288"/>
      <c r="S9" s="253"/>
    </row>
    <row r="10" spans="1:19" ht="23.1" customHeight="1" x14ac:dyDescent="0.25">
      <c r="A10" s="115"/>
      <c r="B10" s="42"/>
      <c r="C10" s="42"/>
      <c r="D10" s="43"/>
      <c r="E10" s="43"/>
      <c r="F10" s="46"/>
      <c r="G10" s="54"/>
      <c r="H10" s="55"/>
      <c r="I10" s="265"/>
      <c r="J10" s="266"/>
      <c r="K10" s="199">
        <f>SUM(F10:J10)</f>
        <v>0</v>
      </c>
      <c r="L10" s="200"/>
      <c r="M10" s="81"/>
      <c r="N10" s="82"/>
      <c r="O10" s="18">
        <v>0.58499999999999996</v>
      </c>
      <c r="P10" s="60">
        <f>SUM(M10+N10)*O10</f>
        <v>0</v>
      </c>
      <c r="Q10" s="46"/>
      <c r="R10" s="61">
        <f>K10+P10+Q10</f>
        <v>0</v>
      </c>
      <c r="S10" s="93"/>
    </row>
    <row r="11" spans="1:19" ht="23.1" customHeight="1" x14ac:dyDescent="0.25">
      <c r="A11" s="115"/>
      <c r="B11" s="56"/>
      <c r="C11" s="56"/>
      <c r="D11" s="44"/>
      <c r="E11" s="44"/>
      <c r="F11" s="47"/>
      <c r="G11" s="49"/>
      <c r="H11" s="57"/>
      <c r="I11" s="267"/>
      <c r="J11" s="268"/>
      <c r="K11" s="201">
        <f t="shared" ref="K11:K12" si="0">SUM(F11:J11)</f>
        <v>0</v>
      </c>
      <c r="L11" s="202"/>
      <c r="M11" s="83"/>
      <c r="N11" s="84"/>
      <c r="O11" s="14">
        <v>0.58499999999999996</v>
      </c>
      <c r="P11" s="60">
        <f t="shared" ref="P11:P19" si="1">SUM(M11+N11)*O11</f>
        <v>0</v>
      </c>
      <c r="Q11" s="47"/>
      <c r="R11" s="61">
        <f t="shared" ref="R11:R19" si="2">K11+P11+Q11</f>
        <v>0</v>
      </c>
      <c r="S11" s="116"/>
    </row>
    <row r="12" spans="1:19" ht="23.1" customHeight="1" x14ac:dyDescent="0.25">
      <c r="A12" s="115"/>
      <c r="B12" s="56"/>
      <c r="C12" s="56"/>
      <c r="D12" s="44"/>
      <c r="E12" s="44"/>
      <c r="F12" s="47"/>
      <c r="G12" s="49"/>
      <c r="H12" s="57"/>
      <c r="I12" s="267"/>
      <c r="J12" s="268"/>
      <c r="K12" s="203">
        <f t="shared" si="0"/>
        <v>0</v>
      </c>
      <c r="L12" s="204"/>
      <c r="M12" s="83"/>
      <c r="N12" s="84"/>
      <c r="O12" s="14">
        <v>0.58499999999999996</v>
      </c>
      <c r="P12" s="60">
        <f t="shared" si="1"/>
        <v>0</v>
      </c>
      <c r="Q12" s="47"/>
      <c r="R12" s="61">
        <f t="shared" si="2"/>
        <v>0</v>
      </c>
      <c r="S12" s="116"/>
    </row>
    <row r="13" spans="1:19" ht="23.1" customHeight="1" x14ac:dyDescent="0.25">
      <c r="A13" s="115"/>
      <c r="B13" s="56"/>
      <c r="C13" s="56"/>
      <c r="D13" s="44"/>
      <c r="E13" s="44"/>
      <c r="F13" s="47"/>
      <c r="G13" s="49"/>
      <c r="H13" s="57"/>
      <c r="I13" s="267"/>
      <c r="J13" s="268"/>
      <c r="K13" s="201">
        <f t="shared" ref="K13:K19" si="3">SUM(F13:J13)</f>
        <v>0</v>
      </c>
      <c r="L13" s="202"/>
      <c r="M13" s="83"/>
      <c r="N13" s="84"/>
      <c r="O13" s="14">
        <v>0.58499999999999996</v>
      </c>
      <c r="P13" s="60">
        <f t="shared" si="1"/>
        <v>0</v>
      </c>
      <c r="Q13" s="47"/>
      <c r="R13" s="61">
        <f t="shared" si="2"/>
        <v>0</v>
      </c>
      <c r="S13" s="116"/>
    </row>
    <row r="14" spans="1:19" ht="23.1" customHeight="1" x14ac:dyDescent="0.25">
      <c r="A14" s="115"/>
      <c r="B14" s="56"/>
      <c r="C14" s="56"/>
      <c r="D14" s="44"/>
      <c r="E14" s="44"/>
      <c r="F14" s="47"/>
      <c r="G14" s="49"/>
      <c r="H14" s="57"/>
      <c r="I14" s="267"/>
      <c r="J14" s="268"/>
      <c r="K14" s="201">
        <f t="shared" si="3"/>
        <v>0</v>
      </c>
      <c r="L14" s="202"/>
      <c r="M14" s="83"/>
      <c r="N14" s="84"/>
      <c r="O14" s="14">
        <v>0.58499999999999996</v>
      </c>
      <c r="P14" s="60">
        <f t="shared" si="1"/>
        <v>0</v>
      </c>
      <c r="Q14" s="47"/>
      <c r="R14" s="61">
        <f t="shared" si="2"/>
        <v>0</v>
      </c>
      <c r="S14" s="116"/>
    </row>
    <row r="15" spans="1:19" ht="23.1" customHeight="1" x14ac:dyDescent="0.25">
      <c r="A15" s="115"/>
      <c r="B15" s="56"/>
      <c r="C15" s="56"/>
      <c r="D15" s="44"/>
      <c r="E15" s="44"/>
      <c r="F15" s="47"/>
      <c r="G15" s="49"/>
      <c r="H15" s="57"/>
      <c r="I15" s="267"/>
      <c r="J15" s="268"/>
      <c r="K15" s="201">
        <f t="shared" si="3"/>
        <v>0</v>
      </c>
      <c r="L15" s="202"/>
      <c r="M15" s="83"/>
      <c r="N15" s="84"/>
      <c r="O15" s="14">
        <v>0.58499999999999996</v>
      </c>
      <c r="P15" s="60">
        <f t="shared" si="1"/>
        <v>0</v>
      </c>
      <c r="Q15" s="47"/>
      <c r="R15" s="61">
        <f t="shared" si="2"/>
        <v>0</v>
      </c>
      <c r="S15" s="116"/>
    </row>
    <row r="16" spans="1:19" ht="23.1" customHeight="1" x14ac:dyDescent="0.25">
      <c r="A16" s="115"/>
      <c r="B16" s="56"/>
      <c r="C16" s="56"/>
      <c r="D16" s="44"/>
      <c r="E16" s="44"/>
      <c r="F16" s="47"/>
      <c r="G16" s="49"/>
      <c r="H16" s="57"/>
      <c r="I16" s="267"/>
      <c r="J16" s="268"/>
      <c r="K16" s="201">
        <f t="shared" si="3"/>
        <v>0</v>
      </c>
      <c r="L16" s="202"/>
      <c r="M16" s="83"/>
      <c r="N16" s="84"/>
      <c r="O16" s="14">
        <v>0.58499999999999996</v>
      </c>
      <c r="P16" s="60">
        <f t="shared" si="1"/>
        <v>0</v>
      </c>
      <c r="Q16" s="47"/>
      <c r="R16" s="61">
        <f t="shared" si="2"/>
        <v>0</v>
      </c>
      <c r="S16" s="116"/>
    </row>
    <row r="17" spans="1:26" ht="23.1" customHeight="1" x14ac:dyDescent="0.25">
      <c r="A17" s="115"/>
      <c r="B17" s="56"/>
      <c r="C17" s="56"/>
      <c r="D17" s="44"/>
      <c r="E17" s="44"/>
      <c r="F17" s="47"/>
      <c r="G17" s="49"/>
      <c r="H17" s="57"/>
      <c r="I17" s="267"/>
      <c r="J17" s="268"/>
      <c r="K17" s="201">
        <f t="shared" si="3"/>
        <v>0</v>
      </c>
      <c r="L17" s="202"/>
      <c r="M17" s="83"/>
      <c r="N17" s="84"/>
      <c r="O17" s="14">
        <v>0.58499999999999996</v>
      </c>
      <c r="P17" s="60">
        <f t="shared" si="1"/>
        <v>0</v>
      </c>
      <c r="Q17" s="47"/>
      <c r="R17" s="61">
        <f t="shared" si="2"/>
        <v>0</v>
      </c>
      <c r="S17" s="116"/>
    </row>
    <row r="18" spans="1:26" ht="23.1" customHeight="1" x14ac:dyDescent="0.25">
      <c r="A18" s="115"/>
      <c r="B18" s="56"/>
      <c r="C18" s="56"/>
      <c r="D18" s="44"/>
      <c r="E18" s="44"/>
      <c r="F18" s="47"/>
      <c r="G18" s="49"/>
      <c r="H18" s="57"/>
      <c r="I18" s="267"/>
      <c r="J18" s="268"/>
      <c r="K18" s="201">
        <f t="shared" si="3"/>
        <v>0</v>
      </c>
      <c r="L18" s="202"/>
      <c r="M18" s="83"/>
      <c r="N18" s="84"/>
      <c r="O18" s="14">
        <v>0.58499999999999996</v>
      </c>
      <c r="P18" s="60">
        <f t="shared" si="1"/>
        <v>0</v>
      </c>
      <c r="Q18" s="47"/>
      <c r="R18" s="61">
        <f t="shared" si="2"/>
        <v>0</v>
      </c>
      <c r="S18" s="116"/>
    </row>
    <row r="19" spans="1:26" ht="23.1" customHeight="1" thickBot="1" x14ac:dyDescent="0.3">
      <c r="A19" s="115"/>
      <c r="B19" s="58"/>
      <c r="C19" s="58"/>
      <c r="D19" s="45"/>
      <c r="E19" s="45"/>
      <c r="F19" s="48"/>
      <c r="G19" s="50"/>
      <c r="H19" s="59"/>
      <c r="I19" s="283"/>
      <c r="J19" s="284"/>
      <c r="K19" s="281">
        <f t="shared" si="3"/>
        <v>0</v>
      </c>
      <c r="L19" s="282"/>
      <c r="M19" s="85"/>
      <c r="N19" s="86"/>
      <c r="O19" s="16">
        <v>0.58499999999999996</v>
      </c>
      <c r="P19" s="62">
        <f t="shared" si="1"/>
        <v>0</v>
      </c>
      <c r="Q19" s="48"/>
      <c r="R19" s="61">
        <f t="shared" si="2"/>
        <v>0</v>
      </c>
      <c r="S19" s="117"/>
    </row>
    <row r="20" spans="1:26" ht="27.9" customHeight="1" thickBot="1" x14ac:dyDescent="0.3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63"/>
      <c r="S20" s="79" t="s">
        <v>70</v>
      </c>
      <c r="T20" s="17"/>
    </row>
    <row r="21" spans="1:26" ht="27.9" customHeight="1" thickBot="1" x14ac:dyDescent="0.45">
      <c r="A21" s="1"/>
      <c r="E21" s="122"/>
      <c r="F21" s="121">
        <f t="shared" ref="F21:I21" si="4">SUM(F10:F19)</f>
        <v>0</v>
      </c>
      <c r="G21" s="121">
        <f t="shared" si="4"/>
        <v>0</v>
      </c>
      <c r="H21" s="121">
        <f t="shared" si="4"/>
        <v>0</v>
      </c>
      <c r="I21" s="285">
        <f t="shared" si="4"/>
        <v>0</v>
      </c>
      <c r="J21" s="286"/>
      <c r="K21" s="304">
        <f>SUM(K10:L19)</f>
        <v>0</v>
      </c>
      <c r="L21" s="305"/>
      <c r="M21" s="119">
        <f>SUM(M10:M19)</f>
        <v>0</v>
      </c>
      <c r="N21" s="119">
        <f>SUM(N10:N19)</f>
        <v>0</v>
      </c>
      <c r="O21" s="120">
        <v>0.58499999999999996</v>
      </c>
      <c r="P21" s="74">
        <f>SUM(P10:P19)</f>
        <v>0</v>
      </c>
      <c r="Q21" s="118">
        <f>SUM(Q10:Q19)</f>
        <v>0</v>
      </c>
      <c r="R21" s="74">
        <f>SUM(R10:R19)-R20</f>
        <v>0</v>
      </c>
      <c r="S21" s="124" t="s">
        <v>6</v>
      </c>
    </row>
    <row r="22" spans="1:26" ht="13.5" customHeight="1" thickTop="1" x14ac:dyDescent="0.25">
      <c r="A22" s="140" t="s">
        <v>76</v>
      </c>
      <c r="B22" s="141"/>
      <c r="C22" s="141"/>
      <c r="D22" s="141"/>
      <c r="E22" s="140" t="s">
        <v>11</v>
      </c>
      <c r="F22" s="142"/>
      <c r="G22" s="143"/>
      <c r="H22" s="144" t="s">
        <v>31</v>
      </c>
      <c r="I22" s="145"/>
      <c r="J22" s="145"/>
      <c r="K22" s="145"/>
      <c r="L22" s="141"/>
      <c r="M22" s="276"/>
      <c r="N22" s="277"/>
      <c r="O22" s="146" t="s">
        <v>38</v>
      </c>
      <c r="P22" s="147"/>
      <c r="Q22" s="147"/>
      <c r="R22" s="147"/>
      <c r="S22" s="148"/>
    </row>
    <row r="23" spans="1:26" ht="14.25" customHeight="1" x14ac:dyDescent="0.25">
      <c r="A23" s="52"/>
      <c r="B23" s="11" t="s">
        <v>77</v>
      </c>
      <c r="C23" s="51"/>
      <c r="D23" s="4"/>
      <c r="E23" s="13"/>
      <c r="F23" s="10" t="s">
        <v>13</v>
      </c>
      <c r="G23" s="68"/>
      <c r="H23" s="219"/>
      <c r="I23" s="188"/>
      <c r="J23" s="188"/>
      <c r="K23" s="188"/>
      <c r="L23" s="188"/>
      <c r="M23" s="188"/>
      <c r="N23" s="189"/>
      <c r="O23" s="187"/>
      <c r="P23" s="188"/>
      <c r="Q23" s="188"/>
      <c r="R23" s="188"/>
      <c r="S23" s="223"/>
    </row>
    <row r="24" spans="1:26" ht="12.75" customHeight="1" x14ac:dyDescent="0.25">
      <c r="A24" s="149" t="s">
        <v>10</v>
      </c>
      <c r="B24" s="150"/>
      <c r="C24" s="151"/>
      <c r="D24" s="151"/>
      <c r="E24" s="13"/>
      <c r="F24" s="10"/>
      <c r="G24" s="271"/>
      <c r="H24" s="219"/>
      <c r="I24" s="188"/>
      <c r="J24" s="188"/>
      <c r="K24" s="188"/>
      <c r="L24" s="188"/>
      <c r="M24" s="188"/>
      <c r="N24" s="189"/>
      <c r="O24" s="187"/>
      <c r="P24" s="188"/>
      <c r="Q24" s="188"/>
      <c r="R24" s="188"/>
      <c r="S24" s="223"/>
    </row>
    <row r="25" spans="1:26" ht="12.75" customHeight="1" x14ac:dyDescent="0.25">
      <c r="A25" s="52"/>
      <c r="B25" s="11" t="s">
        <v>77</v>
      </c>
      <c r="C25" s="51"/>
      <c r="D25" s="4"/>
      <c r="E25" s="13"/>
      <c r="F25" s="15" t="s">
        <v>37</v>
      </c>
      <c r="G25" s="272"/>
      <c r="H25" s="219"/>
      <c r="I25" s="188"/>
      <c r="J25" s="188"/>
      <c r="K25" s="188"/>
      <c r="L25" s="188"/>
      <c r="M25" s="188"/>
      <c r="N25" s="189"/>
      <c r="O25" s="187"/>
      <c r="P25" s="188"/>
      <c r="Q25" s="188"/>
      <c r="R25" s="188"/>
      <c r="S25" s="223"/>
    </row>
    <row r="26" spans="1:26" ht="8.1" customHeight="1" thickBot="1" x14ac:dyDescent="0.3">
      <c r="A26" s="34"/>
      <c r="B26" s="35"/>
      <c r="C26" s="35"/>
      <c r="D26" s="36"/>
      <c r="E26" s="37"/>
      <c r="F26" s="38"/>
      <c r="G26" s="39"/>
      <c r="H26" s="220"/>
      <c r="I26" s="221"/>
      <c r="J26" s="221"/>
      <c r="K26" s="221"/>
      <c r="L26" s="221"/>
      <c r="M26" s="221"/>
      <c r="N26" s="222"/>
      <c r="O26" s="224"/>
      <c r="P26" s="221"/>
      <c r="Q26" s="221"/>
      <c r="R26" s="221"/>
      <c r="S26" s="225"/>
    </row>
    <row r="27" spans="1:26" ht="15" customHeight="1" x14ac:dyDescent="0.25">
      <c r="A27" s="274" t="s">
        <v>72</v>
      </c>
      <c r="B27" s="275"/>
      <c r="C27" s="275"/>
      <c r="D27" s="275"/>
      <c r="E27" s="275"/>
      <c r="F27" s="275"/>
      <c r="G27" s="275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5">
      <c r="A28" s="160" t="s">
        <v>9</v>
      </c>
      <c r="B28" s="258" t="s">
        <v>53</v>
      </c>
      <c r="C28" s="260"/>
      <c r="D28" s="258" t="s">
        <v>14</v>
      </c>
      <c r="E28" s="259"/>
      <c r="F28" s="260"/>
      <c r="G28" s="161" t="s">
        <v>15</v>
      </c>
      <c r="H28" s="211"/>
      <c r="I28" s="181"/>
      <c r="J28" s="181"/>
      <c r="K28" s="181"/>
      <c r="L28" s="181"/>
      <c r="M28" s="186"/>
      <c r="N28" s="182"/>
      <c r="O28" s="213"/>
      <c r="P28" s="214"/>
      <c r="Q28" s="214"/>
      <c r="R28" s="214"/>
      <c r="S28" s="217"/>
    </row>
    <row r="29" spans="1:26" ht="23.1" customHeight="1" thickBot="1" x14ac:dyDescent="0.3">
      <c r="A29" s="125"/>
      <c r="B29" s="175"/>
      <c r="C29" s="177"/>
      <c r="D29" s="175"/>
      <c r="E29" s="176"/>
      <c r="F29" s="177"/>
      <c r="G29" s="167"/>
      <c r="H29" s="212"/>
      <c r="I29" s="184"/>
      <c r="J29" s="184"/>
      <c r="K29" s="184"/>
      <c r="L29" s="184"/>
      <c r="M29" s="184"/>
      <c r="N29" s="185"/>
      <c r="O29" s="215"/>
      <c r="P29" s="216"/>
      <c r="Q29" s="216"/>
      <c r="R29" s="216"/>
      <c r="S29" s="218"/>
    </row>
    <row r="30" spans="1:26" ht="23.1" customHeight="1" x14ac:dyDescent="0.25">
      <c r="A30" s="125"/>
      <c r="B30" s="175"/>
      <c r="C30" s="177"/>
      <c r="D30" s="175"/>
      <c r="E30" s="176"/>
      <c r="F30" s="177"/>
      <c r="G30" s="167"/>
      <c r="H30" s="254" t="s">
        <v>63</v>
      </c>
      <c r="I30" s="255"/>
      <c r="J30" s="273" t="s">
        <v>23</v>
      </c>
      <c r="K30" s="269" t="s">
        <v>65</v>
      </c>
      <c r="L30" s="273" t="s">
        <v>25</v>
      </c>
      <c r="M30" s="269" t="s">
        <v>24</v>
      </c>
      <c r="N30" s="240" t="s">
        <v>48</v>
      </c>
      <c r="O30" s="241"/>
      <c r="P30" s="241"/>
      <c r="Q30" s="269" t="s">
        <v>15</v>
      </c>
      <c r="R30" s="244" t="s">
        <v>50</v>
      </c>
      <c r="S30" s="245"/>
      <c r="U30" s="123"/>
      <c r="W30" s="5"/>
      <c r="X30" s="5"/>
      <c r="Y30" s="5"/>
      <c r="Z30" s="5"/>
    </row>
    <row r="31" spans="1:26" ht="23.1" customHeight="1" x14ac:dyDescent="0.25">
      <c r="A31" s="125"/>
      <c r="B31" s="175"/>
      <c r="C31" s="177"/>
      <c r="D31" s="175"/>
      <c r="E31" s="176"/>
      <c r="F31" s="177"/>
      <c r="G31" s="167"/>
      <c r="H31" s="256"/>
      <c r="I31" s="257"/>
      <c r="J31" s="270"/>
      <c r="K31" s="270"/>
      <c r="L31" s="270"/>
      <c r="M31" s="270"/>
      <c r="N31" s="239" t="s">
        <v>46</v>
      </c>
      <c r="O31" s="239"/>
      <c r="P31" s="168" t="s">
        <v>47</v>
      </c>
      <c r="Q31" s="270"/>
      <c r="R31" s="246"/>
      <c r="S31" s="247"/>
      <c r="W31" s="5"/>
      <c r="X31" s="5"/>
      <c r="Y31" s="5"/>
      <c r="Z31" s="5"/>
    </row>
    <row r="32" spans="1:26" ht="23.1" customHeight="1" x14ac:dyDescent="0.25">
      <c r="A32" s="125"/>
      <c r="B32" s="175"/>
      <c r="C32" s="177"/>
      <c r="D32" s="175"/>
      <c r="E32" s="176"/>
      <c r="F32" s="177"/>
      <c r="G32" s="167"/>
      <c r="H32" s="178"/>
      <c r="I32" s="179"/>
      <c r="J32" s="69"/>
      <c r="K32" s="69"/>
      <c r="L32" s="75"/>
      <c r="M32" s="76"/>
      <c r="N32" s="242"/>
      <c r="O32" s="243"/>
      <c r="P32" s="77"/>
      <c r="Q32" s="88"/>
      <c r="R32" s="162" t="s">
        <v>52</v>
      </c>
      <c r="S32" s="163"/>
      <c r="W32" s="5"/>
      <c r="X32" s="5"/>
      <c r="Y32" s="5"/>
      <c r="Z32" s="5"/>
    </row>
    <row r="33" spans="1:26" ht="23.1" customHeight="1" x14ac:dyDescent="0.25">
      <c r="A33" s="125"/>
      <c r="B33" s="175"/>
      <c r="C33" s="177"/>
      <c r="D33" s="175"/>
      <c r="E33" s="176"/>
      <c r="F33" s="177"/>
      <c r="G33" s="167"/>
      <c r="H33" s="178"/>
      <c r="I33" s="179"/>
      <c r="J33" s="69"/>
      <c r="K33" s="69"/>
      <c r="L33" s="75"/>
      <c r="M33" s="76"/>
      <c r="N33" s="242"/>
      <c r="O33" s="243"/>
      <c r="P33" s="77"/>
      <c r="Q33" s="88"/>
      <c r="R33" s="226"/>
      <c r="S33" s="228"/>
      <c r="W33" s="5"/>
      <c r="X33" s="5"/>
      <c r="Y33" s="5"/>
      <c r="Z33" s="5"/>
    </row>
    <row r="34" spans="1:26" ht="23.1" customHeight="1" x14ac:dyDescent="0.25">
      <c r="A34" s="125"/>
      <c r="B34" s="175"/>
      <c r="C34" s="177"/>
      <c r="D34" s="175"/>
      <c r="E34" s="176"/>
      <c r="F34" s="177"/>
      <c r="G34" s="167"/>
      <c r="H34" s="178"/>
      <c r="I34" s="179"/>
      <c r="J34" s="69"/>
      <c r="K34" s="69"/>
      <c r="L34" s="75"/>
      <c r="M34" s="76"/>
      <c r="N34" s="242"/>
      <c r="O34" s="243"/>
      <c r="P34" s="77"/>
      <c r="Q34" s="88"/>
      <c r="R34" s="229"/>
      <c r="S34" s="231"/>
      <c r="W34" s="5"/>
      <c r="X34" s="5"/>
      <c r="Y34" s="5"/>
      <c r="Z34" s="5"/>
    </row>
    <row r="35" spans="1:26" ht="23.1" customHeight="1" x14ac:dyDescent="0.25">
      <c r="A35" s="125"/>
      <c r="B35" s="175"/>
      <c r="C35" s="177"/>
      <c r="D35" s="175"/>
      <c r="E35" s="176"/>
      <c r="F35" s="177"/>
      <c r="G35" s="167"/>
      <c r="H35" s="178"/>
      <c r="I35" s="179"/>
      <c r="J35" s="64"/>
      <c r="K35" s="64"/>
      <c r="L35" s="75"/>
      <c r="M35" s="76"/>
      <c r="N35" s="242"/>
      <c r="O35" s="24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5">
      <c r="A36" s="125"/>
      <c r="B36" s="175"/>
      <c r="C36" s="177"/>
      <c r="D36" s="175"/>
      <c r="E36" s="176"/>
      <c r="F36" s="177"/>
      <c r="G36" s="167"/>
      <c r="H36" s="178"/>
      <c r="I36" s="179"/>
      <c r="J36" s="64"/>
      <c r="K36" s="64"/>
      <c r="L36" s="75"/>
      <c r="M36" s="76"/>
      <c r="N36" s="242"/>
      <c r="O36" s="243"/>
      <c r="P36" s="77"/>
      <c r="Q36" s="89"/>
      <c r="R36" s="187"/>
      <c r="S36" s="189"/>
      <c r="W36" s="5"/>
      <c r="X36" s="5"/>
      <c r="Y36" s="5"/>
      <c r="Z36" s="5"/>
    </row>
    <row r="37" spans="1:26" ht="23.1" customHeight="1" thickBot="1" x14ac:dyDescent="0.3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0</v>
      </c>
      <c r="H37" s="178"/>
      <c r="I37" s="179"/>
      <c r="J37" s="64"/>
      <c r="K37" s="64"/>
      <c r="L37" s="75"/>
      <c r="M37" s="76"/>
      <c r="N37" s="242"/>
      <c r="O37" s="243"/>
      <c r="P37" s="77"/>
      <c r="Q37" s="88"/>
      <c r="R37" s="224"/>
      <c r="S37" s="222"/>
      <c r="W37" s="5"/>
      <c r="X37" s="5"/>
      <c r="Y37" s="5"/>
      <c r="Z37" s="5"/>
    </row>
    <row r="38" spans="1:26" ht="23.1" customHeight="1" thickTop="1" thickBot="1" x14ac:dyDescent="0.35">
      <c r="A38" s="292" t="s">
        <v>18</v>
      </c>
      <c r="B38" s="293"/>
      <c r="C38" s="293"/>
      <c r="D38" s="293"/>
      <c r="E38" s="293"/>
      <c r="F38" s="293"/>
      <c r="G38" s="294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5">
      <c r="A39" s="295"/>
      <c r="B39" s="296"/>
      <c r="C39" s="296"/>
      <c r="D39" s="296"/>
      <c r="E39" s="296"/>
      <c r="F39" s="296"/>
      <c r="G39" s="297"/>
      <c r="H39" s="248" t="s">
        <v>33</v>
      </c>
      <c r="I39" s="249"/>
      <c r="J39" s="249"/>
      <c r="K39" s="249"/>
      <c r="L39" s="249"/>
      <c r="M39" s="249"/>
      <c r="N39" s="249"/>
      <c r="O39" s="7"/>
      <c r="P39" s="235" t="s">
        <v>26</v>
      </c>
      <c r="Q39" s="237">
        <f>SUM(Q32:Q37)-Q38</f>
        <v>0</v>
      </c>
      <c r="R39" s="226"/>
      <c r="S39" s="228"/>
    </row>
    <row r="40" spans="1:26" ht="22.5" customHeight="1" thickBot="1" x14ac:dyDescent="0.5">
      <c r="A40" s="40" t="s">
        <v>17</v>
      </c>
      <c r="B40" s="33"/>
      <c r="C40" s="33"/>
      <c r="D40" s="33"/>
      <c r="E40" s="33"/>
      <c r="F40" s="33"/>
      <c r="G40" s="41"/>
      <c r="H40" s="250"/>
      <c r="I40" s="251"/>
      <c r="J40" s="251"/>
      <c r="K40" s="251"/>
      <c r="L40" s="251"/>
      <c r="M40" s="251"/>
      <c r="N40" s="251"/>
      <c r="O40" s="26"/>
      <c r="P40" s="236"/>
      <c r="Q40" s="238"/>
      <c r="R40" s="229"/>
      <c r="S40" s="231"/>
    </row>
    <row r="41" spans="1:26" ht="23.1" customHeight="1" thickTop="1" x14ac:dyDescent="0.25">
      <c r="A41" s="298" t="s">
        <v>59</v>
      </c>
      <c r="B41" s="299"/>
      <c r="C41" s="299"/>
      <c r="D41" s="299"/>
      <c r="E41" s="299"/>
      <c r="F41" s="299"/>
      <c r="G41" s="300"/>
      <c r="H41" s="232" t="s">
        <v>27</v>
      </c>
      <c r="I41" s="233"/>
      <c r="J41" s="233"/>
      <c r="K41" s="234"/>
      <c r="L41" s="232" t="s">
        <v>45</v>
      </c>
      <c r="M41" s="233"/>
      <c r="N41" s="234"/>
      <c r="O41" s="232" t="s">
        <v>28</v>
      </c>
      <c r="P41" s="233"/>
      <c r="Q41" s="234"/>
      <c r="R41" s="4"/>
      <c r="S41" s="4"/>
    </row>
    <row r="42" spans="1:26" ht="12.75" customHeight="1" x14ac:dyDescent="0.25">
      <c r="A42" s="298"/>
      <c r="B42" s="299"/>
      <c r="C42" s="299"/>
      <c r="D42" s="299"/>
      <c r="E42" s="299"/>
      <c r="F42" s="299"/>
      <c r="G42" s="300"/>
      <c r="H42" s="226"/>
      <c r="I42" s="227"/>
      <c r="J42" s="227"/>
      <c r="K42" s="228"/>
      <c r="L42" s="226"/>
      <c r="M42" s="227"/>
      <c r="N42" s="228"/>
      <c r="O42" s="227"/>
      <c r="P42" s="227"/>
      <c r="Q42" s="228"/>
      <c r="R42" s="4"/>
      <c r="S42" s="4"/>
    </row>
    <row r="43" spans="1:26" ht="12.75" customHeight="1" x14ac:dyDescent="0.25">
      <c r="A43" s="298"/>
      <c r="B43" s="299"/>
      <c r="C43" s="299"/>
      <c r="D43" s="299"/>
      <c r="E43" s="299"/>
      <c r="F43" s="299"/>
      <c r="G43" s="300"/>
      <c r="H43" s="226"/>
      <c r="I43" s="227"/>
      <c r="J43" s="227"/>
      <c r="K43" s="228"/>
      <c r="L43" s="226"/>
      <c r="M43" s="227"/>
      <c r="N43" s="228"/>
      <c r="O43" s="227"/>
      <c r="P43" s="227"/>
      <c r="Q43" s="228"/>
      <c r="R43" s="4"/>
      <c r="S43" s="4"/>
    </row>
    <row r="44" spans="1:26" ht="15" customHeight="1" x14ac:dyDescent="0.25">
      <c r="A44" s="301"/>
      <c r="B44" s="302"/>
      <c r="C44" s="302"/>
      <c r="D44" s="302"/>
      <c r="E44" s="302"/>
      <c r="F44" s="302"/>
      <c r="G44" s="303"/>
      <c r="H44" s="229"/>
      <c r="I44" s="230"/>
      <c r="J44" s="230"/>
      <c r="K44" s="231"/>
      <c r="L44" s="229"/>
      <c r="M44" s="230"/>
      <c r="N44" s="231"/>
      <c r="O44" s="230"/>
      <c r="P44" s="230"/>
      <c r="Q44" s="231"/>
      <c r="R44" s="4"/>
      <c r="S44" s="4"/>
    </row>
    <row r="45" spans="1:26" x14ac:dyDescent="0.25">
      <c r="A45" s="8"/>
    </row>
    <row r="46" spans="1:26" x14ac:dyDescent="0.25">
      <c r="A46" s="8" t="s">
        <v>75</v>
      </c>
    </row>
    <row r="48" spans="1:26" x14ac:dyDescent="0.25">
      <c r="O48"/>
      <c r="P48"/>
    </row>
  </sheetData>
  <mergeCells count="102">
    <mergeCell ref="B36:C36"/>
    <mergeCell ref="B35:C35"/>
    <mergeCell ref="B34:C34"/>
    <mergeCell ref="N33:O33"/>
    <mergeCell ref="N32:O32"/>
    <mergeCell ref="B28:C28"/>
    <mergeCell ref="B29:C29"/>
    <mergeCell ref="D36:F36"/>
    <mergeCell ref="D35:F35"/>
    <mergeCell ref="B31:C31"/>
    <mergeCell ref="H35:I35"/>
    <mergeCell ref="F8:H8"/>
    <mergeCell ref="R8:R9"/>
    <mergeCell ref="D31:F31"/>
    <mergeCell ref="M8:P8"/>
    <mergeCell ref="A38:G39"/>
    <mergeCell ref="A41:G44"/>
    <mergeCell ref="K21:L21"/>
    <mergeCell ref="O42:Q44"/>
    <mergeCell ref="H32:I32"/>
    <mergeCell ref="I14:J14"/>
    <mergeCell ref="I15:J15"/>
    <mergeCell ref="I16:J16"/>
    <mergeCell ref="I17:J17"/>
    <mergeCell ref="H34:I34"/>
    <mergeCell ref="H41:K41"/>
    <mergeCell ref="I18:J18"/>
    <mergeCell ref="K14:L14"/>
    <mergeCell ref="K15:L15"/>
    <mergeCell ref="K16:L16"/>
    <mergeCell ref="K17:L17"/>
    <mergeCell ref="D34:F34"/>
    <mergeCell ref="O41:Q41"/>
    <mergeCell ref="N36:O36"/>
    <mergeCell ref="N35:O35"/>
    <mergeCell ref="S8:S9"/>
    <mergeCell ref="H30:I31"/>
    <mergeCell ref="D28:F28"/>
    <mergeCell ref="D30:F30"/>
    <mergeCell ref="I8:J9"/>
    <mergeCell ref="I10:J10"/>
    <mergeCell ref="I11:J11"/>
    <mergeCell ref="I12:J12"/>
    <mergeCell ref="I13:J13"/>
    <mergeCell ref="Q30:Q31"/>
    <mergeCell ref="G24:G25"/>
    <mergeCell ref="J30:J31"/>
    <mergeCell ref="A27:G27"/>
    <mergeCell ref="L30:L31"/>
    <mergeCell ref="M22:N22"/>
    <mergeCell ref="A8:E8"/>
    <mergeCell ref="K18:L18"/>
    <mergeCell ref="K19:L19"/>
    <mergeCell ref="I19:J19"/>
    <mergeCell ref="I21:J21"/>
    <mergeCell ref="B30:C30"/>
    <mergeCell ref="K30:K31"/>
    <mergeCell ref="M30:M31"/>
    <mergeCell ref="M28:N29"/>
    <mergeCell ref="S28:S29"/>
    <mergeCell ref="H23:N26"/>
    <mergeCell ref="O23:S26"/>
    <mergeCell ref="H42:K44"/>
    <mergeCell ref="L41:N41"/>
    <mergeCell ref="R33:S34"/>
    <mergeCell ref="R36:S37"/>
    <mergeCell ref="R39:S40"/>
    <mergeCell ref="H37:I37"/>
    <mergeCell ref="H36:I36"/>
    <mergeCell ref="P39:P40"/>
    <mergeCell ref="Q39:Q40"/>
    <mergeCell ref="N31:O31"/>
    <mergeCell ref="N30:P30"/>
    <mergeCell ref="N34:O34"/>
    <mergeCell ref="R30:S31"/>
    <mergeCell ref="L42:N44"/>
    <mergeCell ref="N37:O37"/>
    <mergeCell ref="H39:N40"/>
    <mergeCell ref="A2:S2"/>
    <mergeCell ref="A5:G5"/>
    <mergeCell ref="A6:G6"/>
    <mergeCell ref="A7:G7"/>
    <mergeCell ref="D33:F33"/>
    <mergeCell ref="D32:F32"/>
    <mergeCell ref="D29:F29"/>
    <mergeCell ref="B33:C33"/>
    <mergeCell ref="B32:C32"/>
    <mergeCell ref="H33:I33"/>
    <mergeCell ref="H6:L7"/>
    <mergeCell ref="M6:N7"/>
    <mergeCell ref="O6:S6"/>
    <mergeCell ref="O7:S7"/>
    <mergeCell ref="Q8:Q9"/>
    <mergeCell ref="K8:L9"/>
    <mergeCell ref="K10:L10"/>
    <mergeCell ref="K11:L11"/>
    <mergeCell ref="K12:L12"/>
    <mergeCell ref="K13:L13"/>
    <mergeCell ref="H4:N4"/>
    <mergeCell ref="O4:S4"/>
    <mergeCell ref="H28:L29"/>
    <mergeCell ref="O28:R29"/>
  </mergeCells>
  <printOptions horizontalCentered="1" verticalCentered="1"/>
  <pageMargins left="0" right="0" top="0" bottom="0" header="0.3" footer="0.3"/>
  <pageSetup scale="61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48"/>
  <sheetViews>
    <sheetView showGridLines="0" topLeftCell="A7" zoomScale="90" zoomScaleNormal="90" workbookViewId="0">
      <selection activeCell="R32" sqref="R32"/>
    </sheetView>
  </sheetViews>
  <sheetFormatPr defaultRowHeight="13.2" x14ac:dyDescent="0.25"/>
  <cols>
    <col min="1" max="1" width="11.109375" customWidth="1"/>
    <col min="2" max="2" width="12.6640625" customWidth="1"/>
    <col min="3" max="3" width="13.33203125" customWidth="1"/>
    <col min="4" max="4" width="10.5546875" customWidth="1"/>
    <col min="5" max="8" width="10.6640625" customWidth="1"/>
    <col min="9" max="9" width="5.109375" customWidth="1"/>
    <col min="10" max="12" width="10.6640625" customWidth="1"/>
    <col min="13" max="13" width="14.33203125" customWidth="1"/>
    <col min="14" max="14" width="7.88671875" customWidth="1"/>
    <col min="15" max="15" width="8.33203125" style="5" customWidth="1"/>
    <col min="16" max="16" width="12.5546875" style="5" customWidth="1"/>
    <col min="17" max="17" width="13.88671875" style="5" customWidth="1"/>
    <col min="18" max="18" width="14.6640625" style="5" customWidth="1"/>
    <col min="19" max="19" width="22.6640625" customWidth="1"/>
  </cols>
  <sheetData>
    <row r="2" spans="1:19" ht="30" customHeight="1" x14ac:dyDescent="0.25">
      <c r="A2" s="169" t="s">
        <v>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15.75" customHeight="1" x14ac:dyDescent="0.4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5">
      <c r="H4" s="353" t="s">
        <v>29</v>
      </c>
      <c r="I4" s="354"/>
      <c r="J4" s="354"/>
      <c r="K4" s="354"/>
      <c r="L4" s="354"/>
      <c r="M4" s="354"/>
      <c r="N4" s="355"/>
      <c r="O4" s="356" t="s">
        <v>54</v>
      </c>
      <c r="P4" s="357"/>
      <c r="Q4" s="357"/>
      <c r="R4" s="357"/>
      <c r="S4" s="358"/>
    </row>
    <row r="5" spans="1:19" ht="12.75" customHeight="1" x14ac:dyDescent="0.25">
      <c r="A5" s="306" t="s">
        <v>61</v>
      </c>
      <c r="B5" s="306"/>
      <c r="C5" s="308" t="s">
        <v>64</v>
      </c>
      <c r="D5" s="309"/>
      <c r="E5" s="309"/>
      <c r="F5" s="309"/>
      <c r="G5" s="310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5">
      <c r="A6" s="306"/>
      <c r="B6" s="306"/>
      <c r="C6" s="308" t="s">
        <v>41</v>
      </c>
      <c r="D6" s="308"/>
      <c r="E6" s="308"/>
      <c r="F6" s="308"/>
      <c r="G6" s="310"/>
      <c r="H6" s="359">
        <v>101001234</v>
      </c>
      <c r="I6" s="321"/>
      <c r="J6" s="321"/>
      <c r="K6" s="321"/>
      <c r="L6" s="325"/>
      <c r="M6" s="361">
        <v>44017</v>
      </c>
      <c r="N6" s="362"/>
      <c r="O6" s="365" t="s">
        <v>57</v>
      </c>
      <c r="P6" s="366"/>
      <c r="Q6" s="366"/>
      <c r="R6" s="366"/>
      <c r="S6" s="367"/>
    </row>
    <row r="7" spans="1:19" ht="15" customHeight="1" thickBot="1" x14ac:dyDescent="0.3">
      <c r="A7" s="307"/>
      <c r="B7" s="307"/>
      <c r="C7" s="311" t="s">
        <v>42</v>
      </c>
      <c r="D7" s="311"/>
      <c r="E7" s="311"/>
      <c r="F7" s="311"/>
      <c r="G7" s="312"/>
      <c r="H7" s="360"/>
      <c r="I7" s="323"/>
      <c r="J7" s="323"/>
      <c r="K7" s="323"/>
      <c r="L7" s="326"/>
      <c r="M7" s="363"/>
      <c r="N7" s="364"/>
      <c r="O7" s="368" t="s">
        <v>42</v>
      </c>
      <c r="P7" s="369"/>
      <c r="Q7" s="369"/>
      <c r="R7" s="369"/>
      <c r="S7" s="370"/>
    </row>
    <row r="8" spans="1:19" s="1" customFormat="1" ht="15" customHeight="1" x14ac:dyDescent="0.25">
      <c r="A8" s="278" t="s">
        <v>0</v>
      </c>
      <c r="B8" s="279"/>
      <c r="C8" s="279"/>
      <c r="D8" s="279"/>
      <c r="E8" s="280"/>
      <c r="F8" s="278" t="s">
        <v>51</v>
      </c>
      <c r="G8" s="279"/>
      <c r="H8" s="280"/>
      <c r="I8" s="261" t="s">
        <v>68</v>
      </c>
      <c r="J8" s="262"/>
      <c r="K8" s="195" t="s">
        <v>67</v>
      </c>
      <c r="L8" s="196"/>
      <c r="M8" s="289" t="s">
        <v>66</v>
      </c>
      <c r="N8" s="290"/>
      <c r="O8" s="290"/>
      <c r="P8" s="291"/>
      <c r="Q8" s="193" t="s">
        <v>73</v>
      </c>
      <c r="R8" s="287" t="s">
        <v>19</v>
      </c>
      <c r="S8" s="252" t="s">
        <v>8</v>
      </c>
    </row>
    <row r="9" spans="1:19" s="6" customFormat="1" ht="50.1" customHeight="1" thickBot="1" x14ac:dyDescent="0.3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63"/>
      <c r="J9" s="264"/>
      <c r="K9" s="197"/>
      <c r="L9" s="198"/>
      <c r="M9" s="24" t="s">
        <v>69</v>
      </c>
      <c r="N9" s="23" t="s">
        <v>7</v>
      </c>
      <c r="O9" s="25" t="s">
        <v>99</v>
      </c>
      <c r="P9" s="92" t="s">
        <v>98</v>
      </c>
      <c r="Q9" s="194"/>
      <c r="R9" s="288"/>
      <c r="S9" s="253"/>
    </row>
    <row r="10" spans="1:19" ht="23.1" customHeight="1" x14ac:dyDescent="0.3">
      <c r="A10" s="130">
        <v>43647</v>
      </c>
      <c r="B10" s="94" t="s">
        <v>20</v>
      </c>
      <c r="C10" s="94" t="s">
        <v>21</v>
      </c>
      <c r="D10" s="95" t="s">
        <v>55</v>
      </c>
      <c r="E10" s="95"/>
      <c r="F10" s="96">
        <v>16</v>
      </c>
      <c r="G10" s="97"/>
      <c r="H10" s="98">
        <v>30</v>
      </c>
      <c r="I10" s="372">
        <v>166.6</v>
      </c>
      <c r="J10" s="373"/>
      <c r="K10" s="199">
        <f>SUM(F10:J10)</f>
        <v>212.6</v>
      </c>
      <c r="L10" s="200"/>
      <c r="M10" s="104">
        <v>61</v>
      </c>
      <c r="N10" s="82"/>
      <c r="O10" s="18">
        <v>0.58499999999999996</v>
      </c>
      <c r="P10" s="60">
        <f>SUM(M10+N10)*O10</f>
        <v>35.684999999999995</v>
      </c>
      <c r="Q10" s="46"/>
      <c r="R10" s="61">
        <f>K10+P10+Q10</f>
        <v>248.285</v>
      </c>
      <c r="S10" s="106" t="s">
        <v>84</v>
      </c>
    </row>
    <row r="11" spans="1:19" ht="23.1" customHeight="1" x14ac:dyDescent="0.3">
      <c r="A11" s="130">
        <v>43648</v>
      </c>
      <c r="B11" s="99"/>
      <c r="C11" s="99"/>
      <c r="D11" s="100"/>
      <c r="E11" s="100"/>
      <c r="F11" s="101"/>
      <c r="G11" s="102"/>
      <c r="H11" s="103">
        <v>30</v>
      </c>
      <c r="I11" s="374">
        <v>166.6</v>
      </c>
      <c r="J11" s="375"/>
      <c r="K11" s="201">
        <f t="shared" ref="K11:K19" si="0">SUM(F11:J11)</f>
        <v>196.6</v>
      </c>
      <c r="L11" s="202"/>
      <c r="M11" s="105"/>
      <c r="N11" s="84"/>
      <c r="O11" s="14">
        <v>0.58499999999999996</v>
      </c>
      <c r="P11" s="60">
        <f t="shared" ref="P11:P19" si="1">SUM(M11+N11)*O11</f>
        <v>0</v>
      </c>
      <c r="Q11" s="47"/>
      <c r="R11" s="61">
        <f t="shared" ref="R11:R19" si="2">K11+P11+Q11</f>
        <v>196.6</v>
      </c>
      <c r="S11" s="65"/>
    </row>
    <row r="12" spans="1:19" ht="23.1" customHeight="1" x14ac:dyDescent="0.3">
      <c r="A12" s="130">
        <v>43649</v>
      </c>
      <c r="B12" s="99" t="s">
        <v>21</v>
      </c>
      <c r="C12" s="99" t="s">
        <v>20</v>
      </c>
      <c r="D12" s="100"/>
      <c r="E12" s="100" t="s">
        <v>56</v>
      </c>
      <c r="F12" s="101"/>
      <c r="G12" s="102">
        <v>20</v>
      </c>
      <c r="H12" s="103">
        <v>30</v>
      </c>
      <c r="I12" s="267"/>
      <c r="J12" s="268"/>
      <c r="K12" s="201">
        <f t="shared" si="0"/>
        <v>50</v>
      </c>
      <c r="L12" s="202"/>
      <c r="M12" s="105">
        <v>61</v>
      </c>
      <c r="N12" s="84"/>
      <c r="O12" s="14">
        <v>0.58499999999999996</v>
      </c>
      <c r="P12" s="60">
        <f t="shared" si="1"/>
        <v>35.684999999999995</v>
      </c>
      <c r="Q12" s="101">
        <v>15</v>
      </c>
      <c r="R12" s="61">
        <f t="shared" si="2"/>
        <v>100.685</v>
      </c>
      <c r="S12" s="65"/>
    </row>
    <row r="13" spans="1:19" ht="23.1" customHeight="1" x14ac:dyDescent="0.25">
      <c r="A13" s="115"/>
      <c r="B13" s="56"/>
      <c r="C13" s="56"/>
      <c r="D13" s="44"/>
      <c r="E13" s="44"/>
      <c r="F13" s="47"/>
      <c r="G13" s="49"/>
      <c r="H13" s="57"/>
      <c r="I13" s="267"/>
      <c r="J13" s="268"/>
      <c r="K13" s="201">
        <f t="shared" si="0"/>
        <v>0</v>
      </c>
      <c r="L13" s="202"/>
      <c r="M13" s="83"/>
      <c r="N13" s="84"/>
      <c r="O13" s="14">
        <v>0.58499999999999996</v>
      </c>
      <c r="P13" s="60">
        <f t="shared" si="1"/>
        <v>0</v>
      </c>
      <c r="Q13" s="47"/>
      <c r="R13" s="61">
        <f t="shared" si="2"/>
        <v>0</v>
      </c>
      <c r="S13" s="65"/>
    </row>
    <row r="14" spans="1:19" ht="23.1" customHeight="1" x14ac:dyDescent="0.25">
      <c r="A14" s="115"/>
      <c r="B14" s="56"/>
      <c r="C14" s="56"/>
      <c r="D14" s="44"/>
      <c r="E14" s="44"/>
      <c r="F14" s="47"/>
      <c r="G14" s="49"/>
      <c r="H14" s="57"/>
      <c r="I14" s="267"/>
      <c r="J14" s="268"/>
      <c r="K14" s="201">
        <f t="shared" si="0"/>
        <v>0</v>
      </c>
      <c r="L14" s="202"/>
      <c r="M14" s="83"/>
      <c r="N14" s="84"/>
      <c r="O14" s="14">
        <v>0.58499999999999996</v>
      </c>
      <c r="P14" s="60">
        <f t="shared" si="1"/>
        <v>0</v>
      </c>
      <c r="Q14" s="47"/>
      <c r="R14" s="61">
        <f t="shared" si="2"/>
        <v>0</v>
      </c>
      <c r="S14" s="65"/>
    </row>
    <row r="15" spans="1:19" ht="23.1" customHeight="1" x14ac:dyDescent="0.25">
      <c r="A15" s="115"/>
      <c r="B15" s="56"/>
      <c r="C15" s="56"/>
      <c r="D15" s="44"/>
      <c r="E15" s="44"/>
      <c r="F15" s="47"/>
      <c r="G15" s="49"/>
      <c r="H15" s="57"/>
      <c r="I15" s="267"/>
      <c r="J15" s="268"/>
      <c r="K15" s="201">
        <f t="shared" si="0"/>
        <v>0</v>
      </c>
      <c r="L15" s="202"/>
      <c r="M15" s="83"/>
      <c r="N15" s="84"/>
      <c r="O15" s="14">
        <v>0.58499999999999996</v>
      </c>
      <c r="P15" s="60">
        <f t="shared" si="1"/>
        <v>0</v>
      </c>
      <c r="Q15" s="47"/>
      <c r="R15" s="61">
        <f t="shared" si="2"/>
        <v>0</v>
      </c>
      <c r="S15" s="65"/>
    </row>
    <row r="16" spans="1:19" ht="23.1" customHeight="1" x14ac:dyDescent="0.25">
      <c r="A16" s="115"/>
      <c r="B16" s="56"/>
      <c r="C16" s="56"/>
      <c r="D16" s="44"/>
      <c r="E16" s="44"/>
      <c r="F16" s="47"/>
      <c r="G16" s="49"/>
      <c r="H16" s="57"/>
      <c r="I16" s="267"/>
      <c r="J16" s="268"/>
      <c r="K16" s="201">
        <f t="shared" si="0"/>
        <v>0</v>
      </c>
      <c r="L16" s="202"/>
      <c r="M16" s="83"/>
      <c r="N16" s="84"/>
      <c r="O16" s="14">
        <v>0.58499999999999996</v>
      </c>
      <c r="P16" s="60">
        <f t="shared" si="1"/>
        <v>0</v>
      </c>
      <c r="Q16" s="47"/>
      <c r="R16" s="61">
        <f t="shared" si="2"/>
        <v>0</v>
      </c>
      <c r="S16" s="65"/>
    </row>
    <row r="17" spans="1:26" ht="23.1" customHeight="1" x14ac:dyDescent="0.25">
      <c r="A17" s="115"/>
      <c r="B17" s="56"/>
      <c r="C17" s="56"/>
      <c r="D17" s="44"/>
      <c r="E17" s="44"/>
      <c r="F17" s="47"/>
      <c r="G17" s="49"/>
      <c r="H17" s="57"/>
      <c r="I17" s="267"/>
      <c r="J17" s="268"/>
      <c r="K17" s="201">
        <f t="shared" si="0"/>
        <v>0</v>
      </c>
      <c r="L17" s="202"/>
      <c r="M17" s="83"/>
      <c r="N17" s="84"/>
      <c r="O17" s="14">
        <v>0.58499999999999996</v>
      </c>
      <c r="P17" s="60">
        <f t="shared" si="1"/>
        <v>0</v>
      </c>
      <c r="Q17" s="47"/>
      <c r="R17" s="61">
        <f t="shared" si="2"/>
        <v>0</v>
      </c>
      <c r="S17" s="65"/>
    </row>
    <row r="18" spans="1:26" ht="23.1" customHeight="1" x14ac:dyDescent="0.25">
      <c r="A18" s="115"/>
      <c r="B18" s="56"/>
      <c r="C18" s="56"/>
      <c r="D18" s="44"/>
      <c r="E18" s="44"/>
      <c r="F18" s="47"/>
      <c r="G18" s="49"/>
      <c r="H18" s="57"/>
      <c r="I18" s="267"/>
      <c r="J18" s="268"/>
      <c r="K18" s="201">
        <f t="shared" si="0"/>
        <v>0</v>
      </c>
      <c r="L18" s="202"/>
      <c r="M18" s="83"/>
      <c r="N18" s="84"/>
      <c r="O18" s="14">
        <v>0.58499999999999996</v>
      </c>
      <c r="P18" s="60">
        <f t="shared" si="1"/>
        <v>0</v>
      </c>
      <c r="Q18" s="47"/>
      <c r="R18" s="61">
        <f t="shared" si="2"/>
        <v>0</v>
      </c>
      <c r="S18" s="65"/>
    </row>
    <row r="19" spans="1:26" ht="23.1" customHeight="1" thickBot="1" x14ac:dyDescent="0.3">
      <c r="A19" s="115"/>
      <c r="B19" s="58"/>
      <c r="C19" s="58"/>
      <c r="D19" s="45"/>
      <c r="E19" s="45"/>
      <c r="F19" s="48"/>
      <c r="G19" s="50"/>
      <c r="H19" s="59"/>
      <c r="I19" s="283"/>
      <c r="J19" s="284"/>
      <c r="K19" s="281">
        <f t="shared" si="0"/>
        <v>0</v>
      </c>
      <c r="L19" s="282"/>
      <c r="M19" s="85"/>
      <c r="N19" s="86"/>
      <c r="O19" s="16">
        <v>0.58499999999999996</v>
      </c>
      <c r="P19" s="62">
        <f t="shared" si="1"/>
        <v>0</v>
      </c>
      <c r="Q19" s="48"/>
      <c r="R19" s="61">
        <f t="shared" si="2"/>
        <v>0</v>
      </c>
      <c r="S19" s="66"/>
    </row>
    <row r="20" spans="1:26" ht="27.9" customHeight="1" thickBot="1" x14ac:dyDescent="0.3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114">
        <v>300</v>
      </c>
      <c r="S20" s="79" t="s">
        <v>70</v>
      </c>
      <c r="T20" s="17"/>
    </row>
    <row r="21" spans="1:26" ht="27.9" customHeight="1" thickBot="1" x14ac:dyDescent="0.45">
      <c r="A21" s="1"/>
      <c r="E21" s="32"/>
      <c r="F21" s="121">
        <f t="shared" ref="F21:I21" si="3">SUM(F10:F19)</f>
        <v>16</v>
      </c>
      <c r="G21" s="121">
        <f t="shared" si="3"/>
        <v>20</v>
      </c>
      <c r="H21" s="121">
        <f t="shared" si="3"/>
        <v>90</v>
      </c>
      <c r="I21" s="285">
        <f t="shared" si="3"/>
        <v>333.2</v>
      </c>
      <c r="J21" s="286"/>
      <c r="K21" s="304">
        <f>SUM(K10:L19)</f>
        <v>459.2</v>
      </c>
      <c r="L21" s="305"/>
      <c r="M21" s="119">
        <f>SUM(M10:M19)</f>
        <v>122</v>
      </c>
      <c r="N21" s="119">
        <f>SUM(N10:N19)</f>
        <v>0</v>
      </c>
      <c r="O21" s="120">
        <v>0.58499999999999996</v>
      </c>
      <c r="P21" s="74">
        <f>SUM(P10:P19)</f>
        <v>71.36999999999999</v>
      </c>
      <c r="Q21" s="118">
        <f>SUM(Q10:Q19)</f>
        <v>15</v>
      </c>
      <c r="R21" s="74">
        <f>SUM(R10:R19)-R20</f>
        <v>245.56999999999994</v>
      </c>
      <c r="S21" s="124" t="s">
        <v>6</v>
      </c>
    </row>
    <row r="22" spans="1:26" ht="13.5" customHeight="1" thickTop="1" x14ac:dyDescent="0.3">
      <c r="A22" s="140" t="s">
        <v>76</v>
      </c>
      <c r="B22" s="141"/>
      <c r="C22" s="141"/>
      <c r="D22" s="141"/>
      <c r="E22" s="140" t="s">
        <v>11</v>
      </c>
      <c r="F22" s="142"/>
      <c r="G22" s="164"/>
      <c r="H22" s="144" t="s">
        <v>31</v>
      </c>
      <c r="I22" s="145"/>
      <c r="J22" s="145"/>
      <c r="K22" s="145"/>
      <c r="L22" s="141"/>
      <c r="M22" s="276"/>
      <c r="N22" s="277"/>
      <c r="O22" s="146" t="s">
        <v>38</v>
      </c>
      <c r="P22" s="147"/>
      <c r="Q22" s="147"/>
      <c r="R22" s="147"/>
      <c r="S22" s="148"/>
    </row>
    <row r="23" spans="1:26" ht="14.25" customHeight="1" x14ac:dyDescent="0.3">
      <c r="A23" s="113" t="s">
        <v>59</v>
      </c>
      <c r="B23" s="11" t="s">
        <v>77</v>
      </c>
      <c r="C23" s="51"/>
      <c r="D23" s="4"/>
      <c r="E23" s="13"/>
      <c r="F23" s="10" t="s">
        <v>13</v>
      </c>
      <c r="G23" s="112" t="s">
        <v>59</v>
      </c>
      <c r="H23" s="338" t="s">
        <v>94</v>
      </c>
      <c r="I23" s="339"/>
      <c r="J23" s="339"/>
      <c r="K23" s="339"/>
      <c r="L23" s="339"/>
      <c r="M23" s="339"/>
      <c r="N23" s="340"/>
      <c r="O23" s="344" t="s">
        <v>94</v>
      </c>
      <c r="P23" s="339"/>
      <c r="Q23" s="339"/>
      <c r="R23" s="339"/>
      <c r="S23" s="345"/>
    </row>
    <row r="24" spans="1:26" ht="12.75" customHeight="1" x14ac:dyDescent="0.25">
      <c r="A24" s="149" t="s">
        <v>10</v>
      </c>
      <c r="B24" s="150"/>
      <c r="C24" s="151"/>
      <c r="D24" s="151"/>
      <c r="E24" s="13"/>
      <c r="F24" s="10"/>
      <c r="G24" s="271"/>
      <c r="H24" s="338"/>
      <c r="I24" s="339"/>
      <c r="J24" s="339"/>
      <c r="K24" s="339"/>
      <c r="L24" s="339"/>
      <c r="M24" s="339"/>
      <c r="N24" s="340"/>
      <c r="O24" s="344"/>
      <c r="P24" s="339"/>
      <c r="Q24" s="339"/>
      <c r="R24" s="339"/>
      <c r="S24" s="345"/>
    </row>
    <row r="25" spans="1:26" ht="12.75" customHeight="1" x14ac:dyDescent="0.3">
      <c r="A25" s="113" t="s">
        <v>59</v>
      </c>
      <c r="B25" s="11" t="s">
        <v>77</v>
      </c>
      <c r="C25" s="51"/>
      <c r="D25" s="4"/>
      <c r="E25" s="13"/>
      <c r="F25" s="15" t="s">
        <v>37</v>
      </c>
      <c r="G25" s="272"/>
      <c r="H25" s="338"/>
      <c r="I25" s="339"/>
      <c r="J25" s="339"/>
      <c r="K25" s="339"/>
      <c r="L25" s="339"/>
      <c r="M25" s="339"/>
      <c r="N25" s="340"/>
      <c r="O25" s="344"/>
      <c r="P25" s="339"/>
      <c r="Q25" s="339"/>
      <c r="R25" s="339"/>
      <c r="S25" s="345"/>
    </row>
    <row r="26" spans="1:26" ht="8.1" customHeight="1" thickBot="1" x14ac:dyDescent="0.3">
      <c r="A26" s="34"/>
      <c r="B26" s="35"/>
      <c r="C26" s="35"/>
      <c r="D26" s="36"/>
      <c r="E26" s="37"/>
      <c r="F26" s="38"/>
      <c r="G26" s="39"/>
      <c r="H26" s="341"/>
      <c r="I26" s="342"/>
      <c r="J26" s="342"/>
      <c r="K26" s="342"/>
      <c r="L26" s="342"/>
      <c r="M26" s="342"/>
      <c r="N26" s="343"/>
      <c r="O26" s="346"/>
      <c r="P26" s="342"/>
      <c r="Q26" s="342"/>
      <c r="R26" s="342"/>
      <c r="S26" s="347"/>
    </row>
    <row r="27" spans="1:26" ht="15" customHeight="1" x14ac:dyDescent="0.25">
      <c r="A27" s="274" t="s">
        <v>72</v>
      </c>
      <c r="B27" s="275"/>
      <c r="C27" s="275"/>
      <c r="D27" s="275"/>
      <c r="E27" s="275"/>
      <c r="F27" s="275"/>
      <c r="G27" s="275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5">
      <c r="A28" s="160" t="s">
        <v>9</v>
      </c>
      <c r="B28" s="258" t="s">
        <v>53</v>
      </c>
      <c r="C28" s="260"/>
      <c r="D28" s="258" t="s">
        <v>14</v>
      </c>
      <c r="E28" s="259"/>
      <c r="F28" s="260"/>
      <c r="G28" s="161" t="s">
        <v>15</v>
      </c>
      <c r="H28" s="320" t="s">
        <v>29</v>
      </c>
      <c r="I28" s="321"/>
      <c r="J28" s="321"/>
      <c r="K28" s="321"/>
      <c r="L28" s="321"/>
      <c r="M28" s="324">
        <v>44027</v>
      </c>
      <c r="N28" s="325"/>
      <c r="O28" s="327" t="s">
        <v>30</v>
      </c>
      <c r="P28" s="328"/>
      <c r="Q28" s="328"/>
      <c r="R28" s="328"/>
      <c r="S28" s="333">
        <v>44032</v>
      </c>
    </row>
    <row r="29" spans="1:26" ht="23.1" customHeight="1" thickBot="1" x14ac:dyDescent="0.3">
      <c r="A29" s="128" t="s">
        <v>95</v>
      </c>
      <c r="B29" s="335" t="s">
        <v>60</v>
      </c>
      <c r="C29" s="336"/>
      <c r="D29" s="335" t="s">
        <v>22</v>
      </c>
      <c r="E29" s="337"/>
      <c r="F29" s="336"/>
      <c r="G29" s="107">
        <v>15</v>
      </c>
      <c r="H29" s="322"/>
      <c r="I29" s="323"/>
      <c r="J29" s="323"/>
      <c r="K29" s="323"/>
      <c r="L29" s="323"/>
      <c r="M29" s="323"/>
      <c r="N29" s="326"/>
      <c r="O29" s="329"/>
      <c r="P29" s="330"/>
      <c r="Q29" s="330"/>
      <c r="R29" s="330"/>
      <c r="S29" s="334"/>
    </row>
    <row r="30" spans="1:26" ht="23.1" customHeight="1" x14ac:dyDescent="0.25">
      <c r="A30" s="129"/>
      <c r="B30" s="313"/>
      <c r="C30" s="314"/>
      <c r="D30" s="313"/>
      <c r="E30" s="315"/>
      <c r="F30" s="314"/>
      <c r="G30" s="53"/>
      <c r="H30" s="349" t="s">
        <v>63</v>
      </c>
      <c r="I30" s="350"/>
      <c r="J30" s="331" t="s">
        <v>23</v>
      </c>
      <c r="K30" s="371" t="s">
        <v>65</v>
      </c>
      <c r="L30" s="331" t="s">
        <v>25</v>
      </c>
      <c r="M30" s="371" t="s">
        <v>24</v>
      </c>
      <c r="N30" s="240" t="s">
        <v>48</v>
      </c>
      <c r="O30" s="241"/>
      <c r="P30" s="241"/>
      <c r="Q30" s="371" t="s">
        <v>15</v>
      </c>
      <c r="R30" s="244" t="s">
        <v>50</v>
      </c>
      <c r="S30" s="245"/>
      <c r="W30" s="5"/>
      <c r="X30" s="5"/>
      <c r="Y30" s="5"/>
      <c r="Z30" s="5"/>
    </row>
    <row r="31" spans="1:26" ht="23.1" customHeight="1" x14ac:dyDescent="0.25">
      <c r="A31" s="129"/>
      <c r="B31" s="313"/>
      <c r="C31" s="314"/>
      <c r="D31" s="313"/>
      <c r="E31" s="315"/>
      <c r="F31" s="314"/>
      <c r="G31" s="53"/>
      <c r="H31" s="351"/>
      <c r="I31" s="352"/>
      <c r="J31" s="332"/>
      <c r="K31" s="332"/>
      <c r="L31" s="332"/>
      <c r="M31" s="332"/>
      <c r="N31" s="348" t="s">
        <v>46</v>
      </c>
      <c r="O31" s="348"/>
      <c r="P31" s="132" t="s">
        <v>47</v>
      </c>
      <c r="Q31" s="332"/>
      <c r="R31" s="246"/>
      <c r="S31" s="247"/>
      <c r="W31" s="5"/>
      <c r="X31" s="5"/>
      <c r="Y31" s="5"/>
      <c r="Z31" s="5"/>
    </row>
    <row r="32" spans="1:26" ht="23.1" customHeight="1" x14ac:dyDescent="0.25">
      <c r="A32" s="129"/>
      <c r="B32" s="313"/>
      <c r="C32" s="314"/>
      <c r="D32" s="313"/>
      <c r="E32" s="315"/>
      <c r="F32" s="314"/>
      <c r="G32" s="53"/>
      <c r="H32" s="316">
        <v>5080030</v>
      </c>
      <c r="I32" s="317"/>
      <c r="J32" s="67">
        <v>149</v>
      </c>
      <c r="K32" s="67"/>
      <c r="L32" s="108" t="s">
        <v>78</v>
      </c>
      <c r="M32" s="109">
        <v>12345</v>
      </c>
      <c r="N32" s="318"/>
      <c r="O32" s="319"/>
      <c r="P32" s="110"/>
      <c r="Q32" s="111">
        <v>71.37</v>
      </c>
      <c r="R32" s="162" t="s">
        <v>52</v>
      </c>
      <c r="S32" s="163"/>
      <c r="W32" s="5"/>
      <c r="X32" s="5"/>
      <c r="Y32" s="5"/>
      <c r="Z32" s="5"/>
    </row>
    <row r="33" spans="1:26" ht="23.1" customHeight="1" x14ac:dyDescent="0.25">
      <c r="A33" s="129"/>
      <c r="B33" s="313"/>
      <c r="C33" s="314"/>
      <c r="D33" s="313"/>
      <c r="E33" s="315"/>
      <c r="F33" s="314"/>
      <c r="G33" s="53"/>
      <c r="H33" s="316">
        <v>5080010</v>
      </c>
      <c r="I33" s="317"/>
      <c r="J33" s="67">
        <v>149</v>
      </c>
      <c r="K33" s="67"/>
      <c r="L33" s="108" t="s">
        <v>78</v>
      </c>
      <c r="M33" s="109">
        <v>12345</v>
      </c>
      <c r="N33" s="318"/>
      <c r="O33" s="319"/>
      <c r="P33" s="110"/>
      <c r="Q33" s="111">
        <v>459.2</v>
      </c>
      <c r="R33" s="226"/>
      <c r="S33" s="228"/>
      <c r="W33" s="5"/>
      <c r="X33" s="5"/>
      <c r="Y33" s="5"/>
      <c r="Z33" s="5"/>
    </row>
    <row r="34" spans="1:26" ht="23.1" customHeight="1" x14ac:dyDescent="0.25">
      <c r="A34" s="129"/>
      <c r="B34" s="313"/>
      <c r="C34" s="314"/>
      <c r="D34" s="313"/>
      <c r="E34" s="315"/>
      <c r="F34" s="314"/>
      <c r="G34" s="53"/>
      <c r="H34" s="316">
        <v>5080040</v>
      </c>
      <c r="I34" s="317"/>
      <c r="J34" s="67">
        <v>149</v>
      </c>
      <c r="K34" s="67"/>
      <c r="L34" s="108" t="s">
        <v>78</v>
      </c>
      <c r="M34" s="109">
        <v>12345</v>
      </c>
      <c r="N34" s="318"/>
      <c r="O34" s="319"/>
      <c r="P34" s="110"/>
      <c r="Q34" s="111">
        <v>15</v>
      </c>
      <c r="R34" s="229"/>
      <c r="S34" s="231"/>
      <c r="W34" s="5"/>
      <c r="X34" s="5"/>
      <c r="Y34" s="5"/>
      <c r="Z34" s="5"/>
    </row>
    <row r="35" spans="1:26" ht="23.1" customHeight="1" x14ac:dyDescent="0.25">
      <c r="A35" s="129"/>
      <c r="B35" s="313"/>
      <c r="C35" s="314"/>
      <c r="D35" s="313"/>
      <c r="E35" s="315"/>
      <c r="F35" s="314"/>
      <c r="G35" s="53"/>
      <c r="H35" s="178"/>
      <c r="I35" s="179"/>
      <c r="J35" s="64"/>
      <c r="K35" s="64"/>
      <c r="L35" s="75"/>
      <c r="M35" s="76"/>
      <c r="N35" s="242"/>
      <c r="O35" s="24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5">
      <c r="A36" s="129"/>
      <c r="B36" s="313"/>
      <c r="C36" s="314"/>
      <c r="D36" s="313"/>
      <c r="E36" s="315"/>
      <c r="F36" s="314"/>
      <c r="G36" s="53"/>
      <c r="H36" s="178"/>
      <c r="I36" s="179"/>
      <c r="J36" s="64"/>
      <c r="K36" s="64"/>
      <c r="L36" s="75"/>
      <c r="M36" s="76"/>
      <c r="N36" s="242"/>
      <c r="O36" s="243"/>
      <c r="P36" s="77"/>
      <c r="Q36" s="89"/>
      <c r="R36" s="187"/>
      <c r="S36" s="189"/>
      <c r="W36" s="5"/>
      <c r="X36" s="5"/>
      <c r="Y36" s="5"/>
      <c r="Z36" s="5"/>
    </row>
    <row r="37" spans="1:26" ht="23.1" customHeight="1" thickBot="1" x14ac:dyDescent="0.3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15</v>
      </c>
      <c r="H37" s="178"/>
      <c r="I37" s="179"/>
      <c r="J37" s="64"/>
      <c r="K37" s="64"/>
      <c r="L37" s="75"/>
      <c r="M37" s="76"/>
      <c r="N37" s="242"/>
      <c r="O37" s="243"/>
      <c r="P37" s="77"/>
      <c r="Q37" s="88"/>
      <c r="R37" s="224"/>
      <c r="S37" s="222"/>
      <c r="W37" s="5"/>
      <c r="X37" s="5"/>
      <c r="Y37" s="5"/>
      <c r="Z37" s="5"/>
    </row>
    <row r="38" spans="1:26" ht="23.1" customHeight="1" thickTop="1" thickBot="1" x14ac:dyDescent="0.35">
      <c r="A38" s="292" t="s">
        <v>18</v>
      </c>
      <c r="B38" s="293"/>
      <c r="C38" s="293"/>
      <c r="D38" s="293"/>
      <c r="E38" s="293"/>
      <c r="F38" s="293"/>
      <c r="G38" s="294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300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5">
      <c r="A39" s="295"/>
      <c r="B39" s="296"/>
      <c r="C39" s="296"/>
      <c r="D39" s="296"/>
      <c r="E39" s="296"/>
      <c r="F39" s="296"/>
      <c r="G39" s="297"/>
      <c r="H39" s="248" t="s">
        <v>33</v>
      </c>
      <c r="I39" s="249"/>
      <c r="J39" s="249"/>
      <c r="K39" s="249"/>
      <c r="L39" s="249"/>
      <c r="M39" s="249"/>
      <c r="N39" s="249"/>
      <c r="O39" s="7"/>
      <c r="P39" s="235" t="s">
        <v>26</v>
      </c>
      <c r="Q39" s="237">
        <f>SUM(Q32:Q37)-Q38</f>
        <v>245.56999999999994</v>
      </c>
      <c r="R39" s="226"/>
      <c r="S39" s="228"/>
    </row>
    <row r="40" spans="1:26" ht="22.5" customHeight="1" thickBot="1" x14ac:dyDescent="0.5">
      <c r="A40" s="40" t="s">
        <v>17</v>
      </c>
      <c r="B40" s="33"/>
      <c r="C40" s="33"/>
      <c r="D40" s="33"/>
      <c r="E40" s="33"/>
      <c r="F40" s="33"/>
      <c r="G40" s="41"/>
      <c r="H40" s="250"/>
      <c r="I40" s="251"/>
      <c r="J40" s="251"/>
      <c r="K40" s="251"/>
      <c r="L40" s="251"/>
      <c r="M40" s="251"/>
      <c r="N40" s="251"/>
      <c r="O40" s="26"/>
      <c r="P40" s="236"/>
      <c r="Q40" s="238"/>
      <c r="R40" s="229"/>
      <c r="S40" s="231"/>
    </row>
    <row r="41" spans="1:26" ht="23.1" customHeight="1" thickTop="1" x14ac:dyDescent="0.25">
      <c r="A41" s="298" t="s">
        <v>59</v>
      </c>
      <c r="B41" s="299"/>
      <c r="C41" s="299"/>
      <c r="D41" s="299"/>
      <c r="E41" s="299"/>
      <c r="F41" s="299"/>
      <c r="G41" s="300"/>
      <c r="H41" s="232" t="s">
        <v>27</v>
      </c>
      <c r="I41" s="233"/>
      <c r="J41" s="233"/>
      <c r="K41" s="234"/>
      <c r="L41" s="232" t="s">
        <v>45</v>
      </c>
      <c r="M41" s="233"/>
      <c r="N41" s="234"/>
      <c r="O41" s="232" t="s">
        <v>28</v>
      </c>
      <c r="P41" s="233"/>
      <c r="Q41" s="234"/>
      <c r="R41" s="4"/>
      <c r="S41" s="4"/>
    </row>
    <row r="42" spans="1:26" ht="12.75" customHeight="1" x14ac:dyDescent="0.25">
      <c r="A42" s="298"/>
      <c r="B42" s="299"/>
      <c r="C42" s="299"/>
      <c r="D42" s="299"/>
      <c r="E42" s="299"/>
      <c r="F42" s="299"/>
      <c r="G42" s="300"/>
      <c r="H42" s="226"/>
      <c r="I42" s="227"/>
      <c r="J42" s="227"/>
      <c r="K42" s="228"/>
      <c r="L42" s="226"/>
      <c r="M42" s="227"/>
      <c r="N42" s="228"/>
      <c r="O42" s="227"/>
      <c r="P42" s="227"/>
      <c r="Q42" s="228"/>
      <c r="R42" s="4"/>
      <c r="S42" s="4"/>
    </row>
    <row r="43" spans="1:26" ht="12.75" customHeight="1" x14ac:dyDescent="0.25">
      <c r="A43" s="298"/>
      <c r="B43" s="299"/>
      <c r="C43" s="299"/>
      <c r="D43" s="299"/>
      <c r="E43" s="299"/>
      <c r="F43" s="299"/>
      <c r="G43" s="300"/>
      <c r="H43" s="226"/>
      <c r="I43" s="227"/>
      <c r="J43" s="227"/>
      <c r="K43" s="228"/>
      <c r="L43" s="226"/>
      <c r="M43" s="227"/>
      <c r="N43" s="228"/>
      <c r="O43" s="227"/>
      <c r="P43" s="227"/>
      <c r="Q43" s="228"/>
      <c r="R43" s="4"/>
      <c r="S43" s="4"/>
    </row>
    <row r="44" spans="1:26" ht="15" customHeight="1" x14ac:dyDescent="0.25">
      <c r="A44" s="301"/>
      <c r="B44" s="302"/>
      <c r="C44" s="302"/>
      <c r="D44" s="302"/>
      <c r="E44" s="302"/>
      <c r="F44" s="302"/>
      <c r="G44" s="303"/>
      <c r="H44" s="229"/>
      <c r="I44" s="230"/>
      <c r="J44" s="230"/>
      <c r="K44" s="231"/>
      <c r="L44" s="229"/>
      <c r="M44" s="230"/>
      <c r="N44" s="231"/>
      <c r="O44" s="230"/>
      <c r="P44" s="230"/>
      <c r="Q44" s="231"/>
      <c r="R44" s="4"/>
      <c r="S44" s="4"/>
    </row>
    <row r="45" spans="1:26" x14ac:dyDescent="0.25">
      <c r="A45" s="8"/>
    </row>
    <row r="46" spans="1:26" x14ac:dyDescent="0.25">
      <c r="A46" s="8" t="s">
        <v>75</v>
      </c>
    </row>
    <row r="48" spans="1:26" x14ac:dyDescent="0.25">
      <c r="O48"/>
      <c r="P48"/>
    </row>
  </sheetData>
  <mergeCells count="103">
    <mergeCell ref="A2:S2"/>
    <mergeCell ref="H4:N4"/>
    <mergeCell ref="O4:S4"/>
    <mergeCell ref="H6:L7"/>
    <mergeCell ref="M6:N7"/>
    <mergeCell ref="O6:S6"/>
    <mergeCell ref="O7:S7"/>
    <mergeCell ref="K30:K31"/>
    <mergeCell ref="M30:M31"/>
    <mergeCell ref="Q30:Q31"/>
    <mergeCell ref="R8:R9"/>
    <mergeCell ref="S8:S9"/>
    <mergeCell ref="I10:J10"/>
    <mergeCell ref="K10:L10"/>
    <mergeCell ref="I11:J11"/>
    <mergeCell ref="K11:L11"/>
    <mergeCell ref="A8:E8"/>
    <mergeCell ref="F8:H8"/>
    <mergeCell ref="I8:J9"/>
    <mergeCell ref="K8:L9"/>
    <mergeCell ref="M8:P8"/>
    <mergeCell ref="Q8:Q9"/>
    <mergeCell ref="I21:J21"/>
    <mergeCell ref="K21:L21"/>
    <mergeCell ref="I15:J15"/>
    <mergeCell ref="K15:L15"/>
    <mergeCell ref="I16:J16"/>
    <mergeCell ref="K16:L16"/>
    <mergeCell ref="I17:J17"/>
    <mergeCell ref="K17:L17"/>
    <mergeCell ref="I12:J12"/>
    <mergeCell ref="K12:L12"/>
    <mergeCell ref="I13:J13"/>
    <mergeCell ref="K13:L13"/>
    <mergeCell ref="I14:J14"/>
    <mergeCell ref="K14:L14"/>
    <mergeCell ref="S28:S29"/>
    <mergeCell ref="B29:C29"/>
    <mergeCell ref="D29:F29"/>
    <mergeCell ref="M22:N22"/>
    <mergeCell ref="H23:N26"/>
    <mergeCell ref="O23:S26"/>
    <mergeCell ref="G24:G25"/>
    <mergeCell ref="A27:G27"/>
    <mergeCell ref="R33:S34"/>
    <mergeCell ref="B34:C34"/>
    <mergeCell ref="D34:F34"/>
    <mergeCell ref="H34:I34"/>
    <mergeCell ref="N34:O34"/>
    <mergeCell ref="R30:S31"/>
    <mergeCell ref="B31:C31"/>
    <mergeCell ref="D31:F31"/>
    <mergeCell ref="N31:O31"/>
    <mergeCell ref="B32:C32"/>
    <mergeCell ref="D32:F32"/>
    <mergeCell ref="H32:I32"/>
    <mergeCell ref="N32:O32"/>
    <mergeCell ref="B30:C30"/>
    <mergeCell ref="D30:F30"/>
    <mergeCell ref="H30:I31"/>
    <mergeCell ref="J30:J31"/>
    <mergeCell ref="L30:L31"/>
    <mergeCell ref="N30:P30"/>
    <mergeCell ref="R36:S37"/>
    <mergeCell ref="H37:I37"/>
    <mergeCell ref="N37:O37"/>
    <mergeCell ref="A38:G39"/>
    <mergeCell ref="H39:N40"/>
    <mergeCell ref="P39:P40"/>
    <mergeCell ref="Q39:Q40"/>
    <mergeCell ref="R39:S40"/>
    <mergeCell ref="B35:C35"/>
    <mergeCell ref="D35:F35"/>
    <mergeCell ref="H35:I35"/>
    <mergeCell ref="N35:O35"/>
    <mergeCell ref="B36:C36"/>
    <mergeCell ref="D36:F36"/>
    <mergeCell ref="H36:I36"/>
    <mergeCell ref="N36:O36"/>
    <mergeCell ref="A5:B7"/>
    <mergeCell ref="C5:G5"/>
    <mergeCell ref="C6:G6"/>
    <mergeCell ref="C7:G7"/>
    <mergeCell ref="A41:G44"/>
    <mergeCell ref="H41:K41"/>
    <mergeCell ref="L41:N41"/>
    <mergeCell ref="O41:Q41"/>
    <mergeCell ref="H42:K44"/>
    <mergeCell ref="L42:N44"/>
    <mergeCell ref="O42:Q44"/>
    <mergeCell ref="B33:C33"/>
    <mergeCell ref="D33:F33"/>
    <mergeCell ref="H33:I33"/>
    <mergeCell ref="N33:O33"/>
    <mergeCell ref="B28:C28"/>
    <mergeCell ref="D28:F28"/>
    <mergeCell ref="H28:L29"/>
    <mergeCell ref="M28:N29"/>
    <mergeCell ref="O28:R29"/>
    <mergeCell ref="I18:J18"/>
    <mergeCell ref="K18:L18"/>
    <mergeCell ref="I19:J19"/>
    <mergeCell ref="K19:L19"/>
  </mergeCells>
  <printOptions horizontalCentered="1" verticalCentered="1"/>
  <pageMargins left="0" right="0" top="0" bottom="0" header="0.3" footer="0.3"/>
  <pageSetup scale="61" orientation="landscape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48"/>
  <sheetViews>
    <sheetView showGridLines="0" tabSelected="1" topLeftCell="A13" zoomScale="90" zoomScaleNormal="90" workbookViewId="0">
      <selection activeCell="P34" sqref="P34"/>
    </sheetView>
  </sheetViews>
  <sheetFormatPr defaultRowHeight="13.2" x14ac:dyDescent="0.25"/>
  <cols>
    <col min="1" max="1" width="11.109375" customWidth="1"/>
    <col min="2" max="2" width="12.6640625" customWidth="1"/>
    <col min="3" max="3" width="13.33203125" customWidth="1"/>
    <col min="4" max="4" width="10.5546875" customWidth="1"/>
    <col min="5" max="8" width="10.6640625" customWidth="1"/>
    <col min="9" max="9" width="5.109375" customWidth="1"/>
    <col min="10" max="12" width="10.6640625" customWidth="1"/>
    <col min="13" max="13" width="14.33203125" customWidth="1"/>
    <col min="14" max="14" width="7.88671875" customWidth="1"/>
    <col min="15" max="15" width="8.33203125" style="5" customWidth="1"/>
    <col min="16" max="16" width="12.5546875" style="5" customWidth="1"/>
    <col min="17" max="17" width="13.88671875" style="5" customWidth="1"/>
    <col min="18" max="18" width="14.6640625" style="5" customWidth="1"/>
    <col min="19" max="19" width="22.6640625" customWidth="1"/>
  </cols>
  <sheetData>
    <row r="2" spans="1:19" ht="30" customHeight="1" x14ac:dyDescent="0.25">
      <c r="A2" s="169" t="s">
        <v>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15.75" customHeight="1" x14ac:dyDescent="0.4">
      <c r="D3" s="9"/>
      <c r="H3" s="133" t="s">
        <v>49</v>
      </c>
      <c r="I3" s="134"/>
      <c r="J3" s="134"/>
      <c r="K3" s="134"/>
      <c r="L3" s="134"/>
      <c r="M3" s="134"/>
      <c r="N3" s="135"/>
      <c r="O3" s="136" t="s">
        <v>35</v>
      </c>
      <c r="P3" s="137"/>
      <c r="Q3" s="137"/>
      <c r="R3" s="138"/>
      <c r="S3" s="135"/>
    </row>
    <row r="4" spans="1:19" ht="33.75" customHeight="1" x14ac:dyDescent="0.25">
      <c r="H4" s="353" t="s">
        <v>93</v>
      </c>
      <c r="I4" s="354"/>
      <c r="J4" s="354"/>
      <c r="K4" s="354"/>
      <c r="L4" s="354"/>
      <c r="M4" s="354"/>
      <c r="N4" s="355"/>
      <c r="O4" s="356" t="s">
        <v>54</v>
      </c>
      <c r="P4" s="357"/>
      <c r="Q4" s="357"/>
      <c r="R4" s="357"/>
      <c r="S4" s="358"/>
    </row>
    <row r="5" spans="1:19" ht="12.75" customHeight="1" x14ac:dyDescent="0.25">
      <c r="A5" s="306" t="s">
        <v>61</v>
      </c>
      <c r="B5" s="306"/>
      <c r="C5" s="308" t="s">
        <v>64</v>
      </c>
      <c r="D5" s="309"/>
      <c r="E5" s="309"/>
      <c r="F5" s="309"/>
      <c r="G5" s="310"/>
      <c r="H5" s="133" t="s">
        <v>43</v>
      </c>
      <c r="I5" s="134"/>
      <c r="J5" s="134"/>
      <c r="K5" s="134"/>
      <c r="L5" s="134"/>
      <c r="M5" s="133" t="s">
        <v>12</v>
      </c>
      <c r="N5" s="135"/>
      <c r="O5" s="133" t="s">
        <v>36</v>
      </c>
      <c r="P5" s="134"/>
      <c r="Q5" s="134"/>
      <c r="R5" s="139"/>
      <c r="S5" s="135"/>
    </row>
    <row r="6" spans="1:19" ht="15.75" customHeight="1" x14ac:dyDescent="0.25">
      <c r="A6" s="306"/>
      <c r="B6" s="306"/>
      <c r="C6" s="308" t="s">
        <v>41</v>
      </c>
      <c r="D6" s="308"/>
      <c r="E6" s="308"/>
      <c r="F6" s="308"/>
      <c r="G6" s="310"/>
      <c r="H6" s="359">
        <v>101001234</v>
      </c>
      <c r="I6" s="321"/>
      <c r="J6" s="321"/>
      <c r="K6" s="321"/>
      <c r="L6" s="325"/>
      <c r="M6" s="361">
        <v>44033</v>
      </c>
      <c r="N6" s="362"/>
      <c r="O6" s="365" t="s">
        <v>79</v>
      </c>
      <c r="P6" s="366"/>
      <c r="Q6" s="366"/>
      <c r="R6" s="366"/>
      <c r="S6" s="367"/>
    </row>
    <row r="7" spans="1:19" ht="15" customHeight="1" thickBot="1" x14ac:dyDescent="0.3">
      <c r="A7" s="307"/>
      <c r="B7" s="307"/>
      <c r="C7" s="311" t="s">
        <v>42</v>
      </c>
      <c r="D7" s="311"/>
      <c r="E7" s="311"/>
      <c r="F7" s="311"/>
      <c r="G7" s="312"/>
      <c r="H7" s="360"/>
      <c r="I7" s="323"/>
      <c r="J7" s="323"/>
      <c r="K7" s="323"/>
      <c r="L7" s="326"/>
      <c r="M7" s="363"/>
      <c r="N7" s="364"/>
      <c r="O7" s="368" t="s">
        <v>58</v>
      </c>
      <c r="P7" s="369"/>
      <c r="Q7" s="369"/>
      <c r="R7" s="369"/>
      <c r="S7" s="370"/>
    </row>
    <row r="8" spans="1:19" s="1" customFormat="1" ht="15" customHeight="1" x14ac:dyDescent="0.25">
      <c r="A8" s="278" t="s">
        <v>0</v>
      </c>
      <c r="B8" s="279"/>
      <c r="C8" s="279"/>
      <c r="D8" s="279"/>
      <c r="E8" s="280"/>
      <c r="F8" s="278" t="s">
        <v>51</v>
      </c>
      <c r="G8" s="279"/>
      <c r="H8" s="280"/>
      <c r="I8" s="261" t="s">
        <v>68</v>
      </c>
      <c r="J8" s="262"/>
      <c r="K8" s="195" t="s">
        <v>67</v>
      </c>
      <c r="L8" s="196"/>
      <c r="M8" s="289" t="s">
        <v>66</v>
      </c>
      <c r="N8" s="290"/>
      <c r="O8" s="290"/>
      <c r="P8" s="291"/>
      <c r="Q8" s="193" t="s">
        <v>73</v>
      </c>
      <c r="R8" s="287" t="s">
        <v>19</v>
      </c>
      <c r="S8" s="252" t="s">
        <v>8</v>
      </c>
    </row>
    <row r="9" spans="1:19" s="6" customFormat="1" ht="50.1" customHeight="1" thickBot="1" x14ac:dyDescent="0.3">
      <c r="A9" s="19" t="s">
        <v>9</v>
      </c>
      <c r="B9" s="20" t="s">
        <v>1</v>
      </c>
      <c r="C9" s="20" t="s">
        <v>2</v>
      </c>
      <c r="D9" s="21" t="s">
        <v>16</v>
      </c>
      <c r="E9" s="22" t="s">
        <v>62</v>
      </c>
      <c r="F9" s="71" t="s">
        <v>3</v>
      </c>
      <c r="G9" s="71" t="s">
        <v>4</v>
      </c>
      <c r="H9" s="72" t="s">
        <v>5</v>
      </c>
      <c r="I9" s="263"/>
      <c r="J9" s="264"/>
      <c r="K9" s="197"/>
      <c r="L9" s="198"/>
      <c r="M9" s="24" t="s">
        <v>69</v>
      </c>
      <c r="N9" s="23" t="s">
        <v>7</v>
      </c>
      <c r="O9" s="25" t="s">
        <v>99</v>
      </c>
      <c r="P9" s="91" t="s">
        <v>98</v>
      </c>
      <c r="Q9" s="194"/>
      <c r="R9" s="288"/>
      <c r="S9" s="253"/>
    </row>
    <row r="10" spans="1:19" ht="23.1" customHeight="1" x14ac:dyDescent="0.3">
      <c r="A10" s="130">
        <v>43647</v>
      </c>
      <c r="B10" s="94" t="s">
        <v>20</v>
      </c>
      <c r="C10" s="94" t="s">
        <v>80</v>
      </c>
      <c r="D10" s="95" t="s">
        <v>81</v>
      </c>
      <c r="E10" s="95"/>
      <c r="F10" s="96">
        <v>16</v>
      </c>
      <c r="G10" s="97">
        <v>20</v>
      </c>
      <c r="H10" s="98">
        <v>30</v>
      </c>
      <c r="I10" s="372">
        <v>192.2</v>
      </c>
      <c r="J10" s="373"/>
      <c r="K10" s="199">
        <f>SUM(F10:J10)</f>
        <v>258.2</v>
      </c>
      <c r="L10" s="200"/>
      <c r="M10" s="104">
        <v>26</v>
      </c>
      <c r="N10" s="82"/>
      <c r="O10" s="18">
        <v>0.58499999999999996</v>
      </c>
      <c r="P10" s="60">
        <f>SUM(M10+N10)*O10</f>
        <v>15.209999999999999</v>
      </c>
      <c r="Q10" s="96">
        <v>62.58</v>
      </c>
      <c r="R10" s="61">
        <f>K10+P10+Q10</f>
        <v>335.98999999999995</v>
      </c>
      <c r="S10" s="106" t="s">
        <v>82</v>
      </c>
    </row>
    <row r="11" spans="1:19" ht="23.1" customHeight="1" x14ac:dyDescent="0.3">
      <c r="A11" s="130">
        <v>43648</v>
      </c>
      <c r="B11" s="99"/>
      <c r="C11" s="99"/>
      <c r="D11" s="100"/>
      <c r="E11" s="100"/>
      <c r="F11" s="101"/>
      <c r="G11" s="102">
        <v>20</v>
      </c>
      <c r="H11" s="103">
        <v>30</v>
      </c>
      <c r="I11" s="374">
        <v>192.2</v>
      </c>
      <c r="J11" s="375"/>
      <c r="K11" s="201">
        <f t="shared" ref="K11:K19" si="0">SUM(F11:J11)</f>
        <v>242.2</v>
      </c>
      <c r="L11" s="202"/>
      <c r="M11" s="105"/>
      <c r="N11" s="84"/>
      <c r="O11" s="14">
        <v>0.58499999999999996</v>
      </c>
      <c r="P11" s="60">
        <f t="shared" ref="P11:P19" si="1">SUM(M11+N11)*O11</f>
        <v>0</v>
      </c>
      <c r="Q11" s="47"/>
      <c r="R11" s="61">
        <f t="shared" ref="R11:R19" si="2">K11+P11+Q11</f>
        <v>242.2</v>
      </c>
      <c r="S11" s="106" t="s">
        <v>83</v>
      </c>
    </row>
    <row r="12" spans="1:19" ht="23.1" customHeight="1" x14ac:dyDescent="0.3">
      <c r="A12" s="130">
        <v>43649</v>
      </c>
      <c r="B12" s="99"/>
      <c r="C12" s="99"/>
      <c r="D12" s="100"/>
      <c r="E12" s="100"/>
      <c r="F12" s="101"/>
      <c r="G12" s="102">
        <v>20</v>
      </c>
      <c r="H12" s="103">
        <v>30</v>
      </c>
      <c r="I12" s="374">
        <v>192.2</v>
      </c>
      <c r="J12" s="375"/>
      <c r="K12" s="201">
        <f t="shared" si="0"/>
        <v>242.2</v>
      </c>
      <c r="L12" s="202"/>
      <c r="M12" s="105"/>
      <c r="N12" s="84"/>
      <c r="O12" s="14">
        <v>0.58499999999999996</v>
      </c>
      <c r="P12" s="60">
        <f t="shared" si="1"/>
        <v>0</v>
      </c>
      <c r="Q12" s="101"/>
      <c r="R12" s="61">
        <f t="shared" si="2"/>
        <v>242.2</v>
      </c>
      <c r="S12" s="65"/>
    </row>
    <row r="13" spans="1:19" ht="23.1" customHeight="1" x14ac:dyDescent="0.3">
      <c r="A13" s="130">
        <v>43650</v>
      </c>
      <c r="B13" s="56"/>
      <c r="C13" s="131"/>
      <c r="D13" s="44"/>
      <c r="E13" s="44"/>
      <c r="F13" s="47"/>
      <c r="G13" s="102">
        <v>20</v>
      </c>
      <c r="H13" s="103">
        <v>30</v>
      </c>
      <c r="I13" s="378">
        <v>192.2</v>
      </c>
      <c r="J13" s="379"/>
      <c r="K13" s="201">
        <f t="shared" si="0"/>
        <v>242.2</v>
      </c>
      <c r="L13" s="202"/>
      <c r="M13" s="83"/>
      <c r="N13" s="84"/>
      <c r="O13" s="14">
        <v>0.58499999999999996</v>
      </c>
      <c r="P13" s="60">
        <f t="shared" si="1"/>
        <v>0</v>
      </c>
      <c r="Q13" s="47"/>
      <c r="R13" s="61">
        <f t="shared" si="2"/>
        <v>242.2</v>
      </c>
      <c r="S13" s="65"/>
    </row>
    <row r="14" spans="1:19" ht="23.1" customHeight="1" x14ac:dyDescent="0.3">
      <c r="A14" s="130">
        <v>43651</v>
      </c>
      <c r="B14" s="94" t="s">
        <v>80</v>
      </c>
      <c r="C14" s="94" t="s">
        <v>20</v>
      </c>
      <c r="D14" s="44"/>
      <c r="E14" s="95" t="s">
        <v>85</v>
      </c>
      <c r="F14" s="96">
        <v>16</v>
      </c>
      <c r="G14" s="102">
        <v>20</v>
      </c>
      <c r="H14" s="103">
        <v>30</v>
      </c>
      <c r="I14" s="267"/>
      <c r="J14" s="268"/>
      <c r="K14" s="201">
        <f t="shared" si="0"/>
        <v>66</v>
      </c>
      <c r="L14" s="202"/>
      <c r="M14" s="104">
        <v>26</v>
      </c>
      <c r="N14" s="84"/>
      <c r="O14" s="14">
        <v>0.58499999999999996</v>
      </c>
      <c r="P14" s="60">
        <f t="shared" si="1"/>
        <v>15.209999999999999</v>
      </c>
      <c r="Q14" s="101">
        <v>137.41</v>
      </c>
      <c r="R14" s="61">
        <f t="shared" si="2"/>
        <v>218.62</v>
      </c>
      <c r="S14" s="65"/>
    </row>
    <row r="15" spans="1:19" ht="23.1" customHeight="1" x14ac:dyDescent="0.25">
      <c r="A15" s="115"/>
      <c r="B15" s="56"/>
      <c r="C15" s="56"/>
      <c r="D15" s="44"/>
      <c r="E15" s="44"/>
      <c r="F15" s="47"/>
      <c r="G15" s="49"/>
      <c r="H15" s="57"/>
      <c r="I15" s="267"/>
      <c r="J15" s="268"/>
      <c r="K15" s="201">
        <f t="shared" si="0"/>
        <v>0</v>
      </c>
      <c r="L15" s="202"/>
      <c r="M15" s="83"/>
      <c r="N15" s="84"/>
      <c r="O15" s="14">
        <v>0.58499999999999996</v>
      </c>
      <c r="P15" s="60">
        <f t="shared" si="1"/>
        <v>0</v>
      </c>
      <c r="Q15" s="47"/>
      <c r="R15" s="61">
        <f t="shared" si="2"/>
        <v>0</v>
      </c>
      <c r="S15" s="65"/>
    </row>
    <row r="16" spans="1:19" ht="23.1" customHeight="1" x14ac:dyDescent="0.25">
      <c r="A16" s="115"/>
      <c r="B16" s="56"/>
      <c r="C16" s="56"/>
      <c r="D16" s="44"/>
      <c r="E16" s="44"/>
      <c r="F16" s="47"/>
      <c r="G16" s="49"/>
      <c r="H16" s="57"/>
      <c r="I16" s="267"/>
      <c r="J16" s="268"/>
      <c r="K16" s="201">
        <f t="shared" si="0"/>
        <v>0</v>
      </c>
      <c r="L16" s="202"/>
      <c r="M16" s="83"/>
      <c r="N16" s="84"/>
      <c r="O16" s="14">
        <v>0.58499999999999996</v>
      </c>
      <c r="P16" s="60">
        <f t="shared" si="1"/>
        <v>0</v>
      </c>
      <c r="Q16" s="47"/>
      <c r="R16" s="61">
        <f t="shared" si="2"/>
        <v>0</v>
      </c>
      <c r="S16" s="65"/>
    </row>
    <row r="17" spans="1:26" ht="23.1" customHeight="1" x14ac:dyDescent="0.25">
      <c r="A17" s="115"/>
      <c r="B17" s="56"/>
      <c r="C17" s="56"/>
      <c r="D17" s="44"/>
      <c r="E17" s="44"/>
      <c r="F17" s="47"/>
      <c r="G17" s="49"/>
      <c r="H17" s="57"/>
      <c r="I17" s="267"/>
      <c r="J17" s="268"/>
      <c r="K17" s="201">
        <f t="shared" si="0"/>
        <v>0</v>
      </c>
      <c r="L17" s="202"/>
      <c r="M17" s="83"/>
      <c r="N17" s="84"/>
      <c r="O17" s="14">
        <v>0.58499999999999996</v>
      </c>
      <c r="P17" s="60">
        <f t="shared" si="1"/>
        <v>0</v>
      </c>
      <c r="Q17" s="47"/>
      <c r="R17" s="61">
        <f t="shared" si="2"/>
        <v>0</v>
      </c>
      <c r="S17" s="65"/>
    </row>
    <row r="18" spans="1:26" ht="23.1" customHeight="1" x14ac:dyDescent="0.25">
      <c r="A18" s="115"/>
      <c r="B18" s="56"/>
      <c r="C18" s="56"/>
      <c r="D18" s="44"/>
      <c r="E18" s="44"/>
      <c r="F18" s="47"/>
      <c r="G18" s="49"/>
      <c r="H18" s="57"/>
      <c r="I18" s="267"/>
      <c r="J18" s="268"/>
      <c r="K18" s="201">
        <f t="shared" si="0"/>
        <v>0</v>
      </c>
      <c r="L18" s="202"/>
      <c r="M18" s="83"/>
      <c r="N18" s="84"/>
      <c r="O18" s="14">
        <v>0.58499999999999996</v>
      </c>
      <c r="P18" s="60">
        <f t="shared" si="1"/>
        <v>0</v>
      </c>
      <c r="Q18" s="47"/>
      <c r="R18" s="61">
        <f t="shared" si="2"/>
        <v>0</v>
      </c>
      <c r="S18" s="65"/>
    </row>
    <row r="19" spans="1:26" ht="23.1" customHeight="1" thickBot="1" x14ac:dyDescent="0.3">
      <c r="A19" s="115"/>
      <c r="B19" s="58"/>
      <c r="C19" s="58"/>
      <c r="D19" s="45"/>
      <c r="E19" s="45"/>
      <c r="F19" s="48"/>
      <c r="G19" s="50"/>
      <c r="H19" s="59"/>
      <c r="I19" s="283"/>
      <c r="J19" s="284"/>
      <c r="K19" s="281">
        <f t="shared" si="0"/>
        <v>0</v>
      </c>
      <c r="L19" s="282"/>
      <c r="M19" s="85"/>
      <c r="N19" s="86"/>
      <c r="O19" s="16">
        <v>0.58499999999999996</v>
      </c>
      <c r="P19" s="62">
        <f t="shared" si="1"/>
        <v>0</v>
      </c>
      <c r="Q19" s="48"/>
      <c r="R19" s="61">
        <f t="shared" si="2"/>
        <v>0</v>
      </c>
      <c r="S19" s="66"/>
    </row>
    <row r="20" spans="1:26" ht="27.9" customHeight="1" thickBot="1" x14ac:dyDescent="0.3">
      <c r="A20" s="27"/>
      <c r="B20" s="28"/>
      <c r="C20" s="28"/>
      <c r="D20" s="28"/>
      <c r="E20" s="28"/>
      <c r="F20" s="28"/>
      <c r="G20" s="29"/>
      <c r="H20" s="28"/>
      <c r="I20" s="73"/>
      <c r="J20" s="73"/>
      <c r="K20" s="73"/>
      <c r="L20" s="73"/>
      <c r="M20" s="28"/>
      <c r="N20" s="28"/>
      <c r="O20" s="30"/>
      <c r="P20" s="28"/>
      <c r="Q20" s="31"/>
      <c r="R20" s="114">
        <v>550</v>
      </c>
      <c r="S20" s="79" t="s">
        <v>70</v>
      </c>
      <c r="T20" s="17"/>
    </row>
    <row r="21" spans="1:26" ht="27.9" customHeight="1" thickBot="1" x14ac:dyDescent="0.45">
      <c r="A21" s="1"/>
      <c r="E21" s="32"/>
      <c r="F21" s="121">
        <f t="shared" ref="F21:I21" si="3">SUM(F10:F19)</f>
        <v>32</v>
      </c>
      <c r="G21" s="121">
        <f t="shared" si="3"/>
        <v>100</v>
      </c>
      <c r="H21" s="121">
        <f t="shared" si="3"/>
        <v>150</v>
      </c>
      <c r="I21" s="285">
        <f t="shared" si="3"/>
        <v>768.8</v>
      </c>
      <c r="J21" s="286"/>
      <c r="K21" s="304">
        <f>SUM(K10:L19)</f>
        <v>1050.8</v>
      </c>
      <c r="L21" s="305"/>
      <c r="M21" s="119">
        <f>SUM(M10:M19)</f>
        <v>52</v>
      </c>
      <c r="N21" s="119">
        <f>SUM(N10:N19)</f>
        <v>0</v>
      </c>
      <c r="O21" s="120">
        <v>0.58499999999999996</v>
      </c>
      <c r="P21" s="74">
        <f>SUM(P10:P19)</f>
        <v>30.419999999999998</v>
      </c>
      <c r="Q21" s="118">
        <f>SUM(Q10:Q19)</f>
        <v>199.99</v>
      </c>
      <c r="R21" s="74">
        <f>SUM(R10:R19)-R20</f>
        <v>731.21</v>
      </c>
      <c r="S21" s="124" t="s">
        <v>6</v>
      </c>
    </row>
    <row r="22" spans="1:26" ht="13.5" customHeight="1" thickTop="1" x14ac:dyDescent="0.25">
      <c r="A22" s="140" t="s">
        <v>76</v>
      </c>
      <c r="B22" s="141"/>
      <c r="C22" s="141"/>
      <c r="D22" s="141"/>
      <c r="E22" s="140" t="s">
        <v>11</v>
      </c>
      <c r="F22" s="142"/>
      <c r="G22" s="165"/>
      <c r="H22" s="144" t="s">
        <v>31</v>
      </c>
      <c r="I22" s="145"/>
      <c r="J22" s="145"/>
      <c r="K22" s="145"/>
      <c r="L22" s="141"/>
      <c r="M22" s="276"/>
      <c r="N22" s="277"/>
      <c r="O22" s="146" t="s">
        <v>38</v>
      </c>
      <c r="P22" s="147"/>
      <c r="Q22" s="147"/>
      <c r="R22" s="147"/>
      <c r="S22" s="148"/>
    </row>
    <row r="23" spans="1:26" ht="14.25" customHeight="1" x14ac:dyDescent="0.3">
      <c r="A23" s="113" t="s">
        <v>59</v>
      </c>
      <c r="B23" s="11" t="s">
        <v>77</v>
      </c>
      <c r="C23" s="51"/>
      <c r="D23" s="4"/>
      <c r="E23" s="13"/>
      <c r="F23" s="10" t="s">
        <v>13</v>
      </c>
      <c r="G23" s="70"/>
      <c r="H23" s="338" t="s">
        <v>94</v>
      </c>
      <c r="I23" s="339"/>
      <c r="J23" s="339"/>
      <c r="K23" s="339"/>
      <c r="L23" s="339"/>
      <c r="M23" s="339"/>
      <c r="N23" s="340"/>
      <c r="O23" s="344" t="s">
        <v>94</v>
      </c>
      <c r="P23" s="339"/>
      <c r="Q23" s="339"/>
      <c r="R23" s="339"/>
      <c r="S23" s="345"/>
    </row>
    <row r="24" spans="1:26" ht="12.75" customHeight="1" x14ac:dyDescent="0.25">
      <c r="A24" s="149" t="s">
        <v>10</v>
      </c>
      <c r="B24" s="150"/>
      <c r="C24" s="151"/>
      <c r="D24" s="151"/>
      <c r="E24" s="13"/>
      <c r="F24" s="10"/>
      <c r="G24" s="376" t="s">
        <v>59</v>
      </c>
      <c r="H24" s="338"/>
      <c r="I24" s="339"/>
      <c r="J24" s="339"/>
      <c r="K24" s="339"/>
      <c r="L24" s="339"/>
      <c r="M24" s="339"/>
      <c r="N24" s="340"/>
      <c r="O24" s="344"/>
      <c r="P24" s="339"/>
      <c r="Q24" s="339"/>
      <c r="R24" s="339"/>
      <c r="S24" s="345"/>
    </row>
    <row r="25" spans="1:26" ht="12.75" customHeight="1" x14ac:dyDescent="0.3">
      <c r="A25" s="113" t="s">
        <v>59</v>
      </c>
      <c r="B25" s="11" t="s">
        <v>77</v>
      </c>
      <c r="C25" s="51"/>
      <c r="D25" s="4"/>
      <c r="E25" s="13"/>
      <c r="F25" s="15" t="s">
        <v>37</v>
      </c>
      <c r="G25" s="377"/>
      <c r="H25" s="338"/>
      <c r="I25" s="339"/>
      <c r="J25" s="339"/>
      <c r="K25" s="339"/>
      <c r="L25" s="339"/>
      <c r="M25" s="339"/>
      <c r="N25" s="340"/>
      <c r="O25" s="344"/>
      <c r="P25" s="339"/>
      <c r="Q25" s="339"/>
      <c r="R25" s="339"/>
      <c r="S25" s="345"/>
    </row>
    <row r="26" spans="1:26" ht="8.1" customHeight="1" thickBot="1" x14ac:dyDescent="0.3">
      <c r="A26" s="34"/>
      <c r="B26" s="35"/>
      <c r="C26" s="35"/>
      <c r="D26" s="36"/>
      <c r="E26" s="37"/>
      <c r="F26" s="38"/>
      <c r="G26" s="39"/>
      <c r="H26" s="341"/>
      <c r="I26" s="342"/>
      <c r="J26" s="342"/>
      <c r="K26" s="342"/>
      <c r="L26" s="342"/>
      <c r="M26" s="342"/>
      <c r="N26" s="343"/>
      <c r="O26" s="346"/>
      <c r="P26" s="342"/>
      <c r="Q26" s="342"/>
      <c r="R26" s="342"/>
      <c r="S26" s="347"/>
    </row>
    <row r="27" spans="1:26" ht="15" customHeight="1" x14ac:dyDescent="0.25">
      <c r="A27" s="274" t="s">
        <v>72</v>
      </c>
      <c r="B27" s="275"/>
      <c r="C27" s="275"/>
      <c r="D27" s="275"/>
      <c r="E27" s="275"/>
      <c r="F27" s="275"/>
      <c r="G27" s="275"/>
      <c r="H27" s="152" t="s">
        <v>32</v>
      </c>
      <c r="I27" s="153"/>
      <c r="J27" s="153"/>
      <c r="K27" s="153"/>
      <c r="L27" s="154"/>
      <c r="M27" s="155" t="s">
        <v>12</v>
      </c>
      <c r="N27" s="156"/>
      <c r="O27" s="157" t="s">
        <v>39</v>
      </c>
      <c r="P27" s="158"/>
      <c r="Q27" s="158"/>
      <c r="R27" s="158"/>
      <c r="S27" s="159" t="s">
        <v>12</v>
      </c>
    </row>
    <row r="28" spans="1:26" ht="18" customHeight="1" x14ac:dyDescent="0.25">
      <c r="A28" s="160" t="s">
        <v>9</v>
      </c>
      <c r="B28" s="258" t="s">
        <v>53</v>
      </c>
      <c r="C28" s="260"/>
      <c r="D28" s="258" t="s">
        <v>14</v>
      </c>
      <c r="E28" s="259"/>
      <c r="F28" s="260"/>
      <c r="G28" s="161" t="s">
        <v>15</v>
      </c>
      <c r="H28" s="320" t="s">
        <v>93</v>
      </c>
      <c r="I28" s="321"/>
      <c r="J28" s="321"/>
      <c r="K28" s="321"/>
      <c r="L28" s="321"/>
      <c r="M28" s="324">
        <v>44038</v>
      </c>
      <c r="N28" s="325"/>
      <c r="O28" s="327" t="s">
        <v>30</v>
      </c>
      <c r="P28" s="328"/>
      <c r="Q28" s="328"/>
      <c r="R28" s="328"/>
      <c r="S28" s="333">
        <v>44041</v>
      </c>
    </row>
    <row r="29" spans="1:26" ht="23.1" customHeight="1" thickBot="1" x14ac:dyDescent="0.3">
      <c r="A29" s="128" t="s">
        <v>96</v>
      </c>
      <c r="B29" s="335" t="s">
        <v>86</v>
      </c>
      <c r="C29" s="336"/>
      <c r="D29" s="335" t="s">
        <v>87</v>
      </c>
      <c r="E29" s="337"/>
      <c r="F29" s="336"/>
      <c r="G29" s="107">
        <v>25</v>
      </c>
      <c r="H29" s="322"/>
      <c r="I29" s="323"/>
      <c r="J29" s="323"/>
      <c r="K29" s="323"/>
      <c r="L29" s="323"/>
      <c r="M29" s="323"/>
      <c r="N29" s="326"/>
      <c r="O29" s="329"/>
      <c r="P29" s="330"/>
      <c r="Q29" s="330"/>
      <c r="R29" s="330"/>
      <c r="S29" s="334"/>
    </row>
    <row r="30" spans="1:26" ht="23.1" customHeight="1" x14ac:dyDescent="0.25">
      <c r="A30" s="128" t="s">
        <v>96</v>
      </c>
      <c r="B30" s="335" t="s">
        <v>88</v>
      </c>
      <c r="C30" s="336"/>
      <c r="D30" s="335" t="s">
        <v>89</v>
      </c>
      <c r="E30" s="337"/>
      <c r="F30" s="336"/>
      <c r="G30" s="107">
        <v>37.58</v>
      </c>
      <c r="H30" s="349" t="s">
        <v>63</v>
      </c>
      <c r="I30" s="350"/>
      <c r="J30" s="331" t="s">
        <v>23</v>
      </c>
      <c r="K30" s="371" t="s">
        <v>65</v>
      </c>
      <c r="L30" s="331" t="s">
        <v>25</v>
      </c>
      <c r="M30" s="371" t="s">
        <v>24</v>
      </c>
      <c r="N30" s="240" t="s">
        <v>48</v>
      </c>
      <c r="O30" s="241"/>
      <c r="P30" s="241"/>
      <c r="Q30" s="371" t="s">
        <v>15</v>
      </c>
      <c r="R30" s="244" t="s">
        <v>50</v>
      </c>
      <c r="S30" s="245"/>
      <c r="W30" s="5"/>
      <c r="X30" s="5"/>
      <c r="Y30" s="5"/>
      <c r="Z30" s="5"/>
    </row>
    <row r="31" spans="1:26" ht="23.1" customHeight="1" x14ac:dyDescent="0.25">
      <c r="A31" s="128" t="s">
        <v>97</v>
      </c>
      <c r="B31" s="335" t="s">
        <v>88</v>
      </c>
      <c r="C31" s="336"/>
      <c r="D31" s="335" t="s">
        <v>90</v>
      </c>
      <c r="E31" s="337"/>
      <c r="F31" s="336"/>
      <c r="G31" s="107">
        <v>39.44</v>
      </c>
      <c r="H31" s="351"/>
      <c r="I31" s="352"/>
      <c r="J31" s="332"/>
      <c r="K31" s="332"/>
      <c r="L31" s="332"/>
      <c r="M31" s="332"/>
      <c r="N31" s="348" t="s">
        <v>46</v>
      </c>
      <c r="O31" s="348"/>
      <c r="P31" s="132" t="s">
        <v>47</v>
      </c>
      <c r="Q31" s="332"/>
      <c r="R31" s="246"/>
      <c r="S31" s="247"/>
      <c r="W31" s="5"/>
      <c r="X31" s="5"/>
      <c r="Y31" s="5"/>
      <c r="Z31" s="5"/>
    </row>
    <row r="32" spans="1:26" ht="23.1" customHeight="1" x14ac:dyDescent="0.25">
      <c r="A32" s="128" t="s">
        <v>97</v>
      </c>
      <c r="B32" s="335" t="s">
        <v>86</v>
      </c>
      <c r="C32" s="336"/>
      <c r="D32" s="335" t="s">
        <v>87</v>
      </c>
      <c r="E32" s="337"/>
      <c r="F32" s="336"/>
      <c r="G32" s="107">
        <v>25</v>
      </c>
      <c r="H32" s="316">
        <v>5080030</v>
      </c>
      <c r="I32" s="317"/>
      <c r="J32" s="67">
        <v>149</v>
      </c>
      <c r="K32" s="67"/>
      <c r="L32" s="108" t="s">
        <v>78</v>
      </c>
      <c r="M32" s="109">
        <v>12345</v>
      </c>
      <c r="N32" s="318"/>
      <c r="O32" s="319"/>
      <c r="P32" s="110"/>
      <c r="Q32" s="111">
        <v>30.42</v>
      </c>
      <c r="R32" s="162" t="s">
        <v>52</v>
      </c>
      <c r="S32" s="163"/>
      <c r="W32" s="5"/>
      <c r="X32" s="5"/>
      <c r="Y32" s="5"/>
      <c r="Z32" s="5"/>
    </row>
    <row r="33" spans="1:26" ht="23.1" customHeight="1" x14ac:dyDescent="0.25">
      <c r="A33" s="128" t="s">
        <v>97</v>
      </c>
      <c r="B33" s="335" t="s">
        <v>91</v>
      </c>
      <c r="C33" s="336"/>
      <c r="D33" s="335" t="s">
        <v>92</v>
      </c>
      <c r="E33" s="337"/>
      <c r="F33" s="336"/>
      <c r="G33" s="107">
        <v>72.97</v>
      </c>
      <c r="H33" s="316">
        <v>5080050</v>
      </c>
      <c r="I33" s="317"/>
      <c r="J33" s="67">
        <v>149</v>
      </c>
      <c r="K33" s="67"/>
      <c r="L33" s="108" t="s">
        <v>78</v>
      </c>
      <c r="M33" s="109">
        <v>12345</v>
      </c>
      <c r="N33" s="318"/>
      <c r="O33" s="319"/>
      <c r="P33" s="110"/>
      <c r="Q33" s="111">
        <v>1050.8</v>
      </c>
      <c r="R33" s="226"/>
      <c r="S33" s="228"/>
      <c r="W33" s="5"/>
      <c r="X33" s="5"/>
      <c r="Y33" s="5"/>
      <c r="Z33" s="5"/>
    </row>
    <row r="34" spans="1:26" ht="23.1" customHeight="1" x14ac:dyDescent="0.25">
      <c r="A34" s="129"/>
      <c r="B34" s="313"/>
      <c r="C34" s="314"/>
      <c r="D34" s="313"/>
      <c r="E34" s="315"/>
      <c r="F34" s="314"/>
      <c r="G34" s="53"/>
      <c r="H34" s="316">
        <v>5080040</v>
      </c>
      <c r="I34" s="317"/>
      <c r="J34" s="67">
        <v>149</v>
      </c>
      <c r="K34" s="67"/>
      <c r="L34" s="108" t="s">
        <v>78</v>
      </c>
      <c r="M34" s="109">
        <v>12345</v>
      </c>
      <c r="N34" s="318"/>
      <c r="O34" s="319"/>
      <c r="P34" s="110"/>
      <c r="Q34" s="111">
        <v>199.99</v>
      </c>
      <c r="R34" s="229"/>
      <c r="S34" s="231"/>
      <c r="W34" s="5"/>
      <c r="X34" s="5"/>
      <c r="Y34" s="5"/>
      <c r="Z34" s="5"/>
    </row>
    <row r="35" spans="1:26" ht="23.1" customHeight="1" x14ac:dyDescent="0.25">
      <c r="A35" s="129"/>
      <c r="B35" s="313"/>
      <c r="C35" s="314"/>
      <c r="D35" s="313"/>
      <c r="E35" s="315"/>
      <c r="F35" s="314"/>
      <c r="G35" s="53"/>
      <c r="H35" s="178"/>
      <c r="I35" s="179"/>
      <c r="J35" s="64"/>
      <c r="K35" s="64"/>
      <c r="L35" s="75"/>
      <c r="M35" s="76"/>
      <c r="N35" s="242"/>
      <c r="O35" s="243"/>
      <c r="P35" s="77"/>
      <c r="Q35" s="88"/>
      <c r="R35" s="162" t="s">
        <v>34</v>
      </c>
      <c r="S35" s="163"/>
      <c r="W35" s="5"/>
      <c r="X35" s="5"/>
      <c r="Y35" s="5"/>
      <c r="Z35" s="5"/>
    </row>
    <row r="36" spans="1:26" ht="23.1" customHeight="1" x14ac:dyDescent="0.25">
      <c r="A36" s="129"/>
      <c r="B36" s="313"/>
      <c r="C36" s="314"/>
      <c r="D36" s="313"/>
      <c r="E36" s="315"/>
      <c r="F36" s="314"/>
      <c r="G36" s="53"/>
      <c r="H36" s="178"/>
      <c r="I36" s="179"/>
      <c r="J36" s="64"/>
      <c r="K36" s="64"/>
      <c r="L36" s="75"/>
      <c r="M36" s="76"/>
      <c r="N36" s="242"/>
      <c r="O36" s="243"/>
      <c r="P36" s="77"/>
      <c r="Q36" s="89"/>
      <c r="R36" s="187"/>
      <c r="S36" s="189"/>
      <c r="W36" s="5"/>
      <c r="X36" s="5"/>
      <c r="Y36" s="5"/>
      <c r="Z36" s="5"/>
    </row>
    <row r="37" spans="1:26" ht="23.1" customHeight="1" thickBot="1" x14ac:dyDescent="0.3">
      <c r="A37" s="80" t="s">
        <v>74</v>
      </c>
      <c r="B37" s="12"/>
      <c r="C37" s="12"/>
      <c r="D37" s="12"/>
      <c r="E37" s="12"/>
      <c r="F37" s="126" t="s">
        <v>6</v>
      </c>
      <c r="G37" s="127">
        <f>SUM(G29:G36)</f>
        <v>199.99</v>
      </c>
      <c r="H37" s="178"/>
      <c r="I37" s="179"/>
      <c r="J37" s="64"/>
      <c r="K37" s="64"/>
      <c r="L37" s="75"/>
      <c r="M37" s="76"/>
      <c r="N37" s="242"/>
      <c r="O37" s="243"/>
      <c r="P37" s="77"/>
      <c r="Q37" s="88"/>
      <c r="R37" s="224"/>
      <c r="S37" s="222"/>
      <c r="W37" s="5"/>
      <c r="X37" s="5"/>
      <c r="Y37" s="5"/>
      <c r="Z37" s="5"/>
    </row>
    <row r="38" spans="1:26" ht="23.1" customHeight="1" thickTop="1" thickBot="1" x14ac:dyDescent="0.35">
      <c r="A38" s="292" t="s">
        <v>18</v>
      </c>
      <c r="B38" s="293"/>
      <c r="C38" s="293"/>
      <c r="D38" s="293"/>
      <c r="E38" s="293"/>
      <c r="F38" s="293"/>
      <c r="G38" s="294"/>
      <c r="H38" s="2"/>
      <c r="I38" s="3"/>
      <c r="J38" s="3"/>
      <c r="K38" s="3"/>
      <c r="L38" s="3"/>
      <c r="M38" s="3"/>
      <c r="N38" s="3"/>
      <c r="O38" s="87"/>
      <c r="P38" s="78" t="s">
        <v>71</v>
      </c>
      <c r="Q38" s="90">
        <f>R20</f>
        <v>550</v>
      </c>
      <c r="R38" s="162" t="s">
        <v>40</v>
      </c>
      <c r="S38" s="163"/>
      <c r="U38" s="5"/>
      <c r="V38" s="5"/>
      <c r="W38" s="5"/>
      <c r="X38" s="5"/>
    </row>
    <row r="39" spans="1:26" ht="23.1" customHeight="1" x14ac:dyDescent="0.25">
      <c r="A39" s="295"/>
      <c r="B39" s="296"/>
      <c r="C39" s="296"/>
      <c r="D39" s="296"/>
      <c r="E39" s="296"/>
      <c r="F39" s="296"/>
      <c r="G39" s="297"/>
      <c r="H39" s="248" t="s">
        <v>33</v>
      </c>
      <c r="I39" s="249"/>
      <c r="J39" s="249"/>
      <c r="K39" s="249"/>
      <c r="L39" s="249"/>
      <c r="M39" s="249"/>
      <c r="N39" s="249"/>
      <c r="O39" s="7"/>
      <c r="P39" s="235" t="s">
        <v>26</v>
      </c>
      <c r="Q39" s="237">
        <f>SUM(Q32:Q37)-Q38</f>
        <v>731.21</v>
      </c>
      <c r="R39" s="226"/>
      <c r="S39" s="228"/>
    </row>
    <row r="40" spans="1:26" ht="22.5" customHeight="1" thickBot="1" x14ac:dyDescent="0.5">
      <c r="A40" s="40" t="s">
        <v>17</v>
      </c>
      <c r="B40" s="33"/>
      <c r="C40" s="33"/>
      <c r="D40" s="33"/>
      <c r="E40" s="33"/>
      <c r="F40" s="33"/>
      <c r="G40" s="41"/>
      <c r="H40" s="250"/>
      <c r="I40" s="251"/>
      <c r="J40" s="251"/>
      <c r="K40" s="251"/>
      <c r="L40" s="251"/>
      <c r="M40" s="251"/>
      <c r="N40" s="251"/>
      <c r="O40" s="26"/>
      <c r="P40" s="236"/>
      <c r="Q40" s="238"/>
      <c r="R40" s="229"/>
      <c r="S40" s="231"/>
    </row>
    <row r="41" spans="1:26" ht="23.1" customHeight="1" thickTop="1" x14ac:dyDescent="0.25">
      <c r="A41" s="298" t="s">
        <v>59</v>
      </c>
      <c r="B41" s="299"/>
      <c r="C41" s="299"/>
      <c r="D41" s="299"/>
      <c r="E41" s="299"/>
      <c r="F41" s="299"/>
      <c r="G41" s="300"/>
      <c r="H41" s="232" t="s">
        <v>27</v>
      </c>
      <c r="I41" s="233"/>
      <c r="J41" s="233"/>
      <c r="K41" s="234"/>
      <c r="L41" s="232" t="s">
        <v>45</v>
      </c>
      <c r="M41" s="233"/>
      <c r="N41" s="234"/>
      <c r="O41" s="232" t="s">
        <v>28</v>
      </c>
      <c r="P41" s="233"/>
      <c r="Q41" s="234"/>
      <c r="R41" s="4"/>
      <c r="S41" s="4"/>
    </row>
    <row r="42" spans="1:26" ht="12.75" customHeight="1" x14ac:dyDescent="0.25">
      <c r="A42" s="298"/>
      <c r="B42" s="299"/>
      <c r="C42" s="299"/>
      <c r="D42" s="299"/>
      <c r="E42" s="299"/>
      <c r="F42" s="299"/>
      <c r="G42" s="300"/>
      <c r="H42" s="226"/>
      <c r="I42" s="227"/>
      <c r="J42" s="227"/>
      <c r="K42" s="228"/>
      <c r="L42" s="226"/>
      <c r="M42" s="227"/>
      <c r="N42" s="228"/>
      <c r="O42" s="227"/>
      <c r="P42" s="227"/>
      <c r="Q42" s="228"/>
      <c r="R42" s="4"/>
      <c r="S42" s="4"/>
    </row>
    <row r="43" spans="1:26" ht="12.75" customHeight="1" x14ac:dyDescent="0.25">
      <c r="A43" s="298"/>
      <c r="B43" s="299"/>
      <c r="C43" s="299"/>
      <c r="D43" s="299"/>
      <c r="E43" s="299"/>
      <c r="F43" s="299"/>
      <c r="G43" s="300"/>
      <c r="H43" s="226"/>
      <c r="I43" s="227"/>
      <c r="J43" s="227"/>
      <c r="K43" s="228"/>
      <c r="L43" s="226"/>
      <c r="M43" s="227"/>
      <c r="N43" s="228"/>
      <c r="O43" s="227"/>
      <c r="P43" s="227"/>
      <c r="Q43" s="228"/>
      <c r="R43" s="4"/>
      <c r="S43" s="4"/>
    </row>
    <row r="44" spans="1:26" ht="15" customHeight="1" x14ac:dyDescent="0.25">
      <c r="A44" s="301"/>
      <c r="B44" s="302"/>
      <c r="C44" s="302"/>
      <c r="D44" s="302"/>
      <c r="E44" s="302"/>
      <c r="F44" s="302"/>
      <c r="G44" s="303"/>
      <c r="H44" s="229"/>
      <c r="I44" s="230"/>
      <c r="J44" s="230"/>
      <c r="K44" s="231"/>
      <c r="L44" s="229"/>
      <c r="M44" s="230"/>
      <c r="N44" s="231"/>
      <c r="O44" s="230"/>
      <c r="P44" s="230"/>
      <c r="Q44" s="231"/>
      <c r="R44" s="4"/>
      <c r="S44" s="4"/>
    </row>
    <row r="45" spans="1:26" x14ac:dyDescent="0.25">
      <c r="A45" s="8"/>
    </row>
    <row r="46" spans="1:26" x14ac:dyDescent="0.25">
      <c r="A46" s="8" t="s">
        <v>75</v>
      </c>
    </row>
    <row r="48" spans="1:26" x14ac:dyDescent="0.25">
      <c r="O48"/>
      <c r="P48"/>
    </row>
  </sheetData>
  <mergeCells count="103">
    <mergeCell ref="A2:S2"/>
    <mergeCell ref="H4:N4"/>
    <mergeCell ref="O4:S4"/>
    <mergeCell ref="A5:B7"/>
    <mergeCell ref="C5:G5"/>
    <mergeCell ref="C6:G6"/>
    <mergeCell ref="H6:L7"/>
    <mergeCell ref="M6:N7"/>
    <mergeCell ref="O6:S6"/>
    <mergeCell ref="C7:G7"/>
    <mergeCell ref="O7:S7"/>
    <mergeCell ref="A8:E8"/>
    <mergeCell ref="F8:H8"/>
    <mergeCell ref="I8:J9"/>
    <mergeCell ref="K8:L9"/>
    <mergeCell ref="M8:P8"/>
    <mergeCell ref="Q8:Q9"/>
    <mergeCell ref="R8:R9"/>
    <mergeCell ref="S8:S9"/>
    <mergeCell ref="I13:J13"/>
    <mergeCell ref="K13:L13"/>
    <mergeCell ref="I14:J14"/>
    <mergeCell ref="K14:L14"/>
    <mergeCell ref="I15:J15"/>
    <mergeCell ref="K15:L15"/>
    <mergeCell ref="I10:J10"/>
    <mergeCell ref="K10:L10"/>
    <mergeCell ref="I11:J11"/>
    <mergeCell ref="K11:L11"/>
    <mergeCell ref="I12:J12"/>
    <mergeCell ref="K12:L12"/>
    <mergeCell ref="I19:J19"/>
    <mergeCell ref="K19:L19"/>
    <mergeCell ref="I21:J21"/>
    <mergeCell ref="K21:L21"/>
    <mergeCell ref="M22:N22"/>
    <mergeCell ref="H23:N26"/>
    <mergeCell ref="I16:J16"/>
    <mergeCell ref="K16:L16"/>
    <mergeCell ref="I17:J17"/>
    <mergeCell ref="K17:L17"/>
    <mergeCell ref="I18:J18"/>
    <mergeCell ref="K18:L18"/>
    <mergeCell ref="D29:F29"/>
    <mergeCell ref="B32:C32"/>
    <mergeCell ref="D32:F32"/>
    <mergeCell ref="H30:I31"/>
    <mergeCell ref="J30:J31"/>
    <mergeCell ref="L30:L31"/>
    <mergeCell ref="D30:F30"/>
    <mergeCell ref="O23:S26"/>
    <mergeCell ref="G24:G25"/>
    <mergeCell ref="A27:G27"/>
    <mergeCell ref="B28:C28"/>
    <mergeCell ref="D28:F28"/>
    <mergeCell ref="H28:L29"/>
    <mergeCell ref="M28:N29"/>
    <mergeCell ref="O28:R29"/>
    <mergeCell ref="S28:S29"/>
    <mergeCell ref="B29:C29"/>
    <mergeCell ref="K30:K31"/>
    <mergeCell ref="M30:M31"/>
    <mergeCell ref="Q30:Q31"/>
    <mergeCell ref="R33:S34"/>
    <mergeCell ref="B34:C34"/>
    <mergeCell ref="D34:F34"/>
    <mergeCell ref="H34:I34"/>
    <mergeCell ref="N34:O34"/>
    <mergeCell ref="N30:P30"/>
    <mergeCell ref="R30:S31"/>
    <mergeCell ref="B31:C31"/>
    <mergeCell ref="D31:F31"/>
    <mergeCell ref="N31:O31"/>
    <mergeCell ref="H32:I32"/>
    <mergeCell ref="N32:O32"/>
    <mergeCell ref="B30:C30"/>
    <mergeCell ref="B35:C35"/>
    <mergeCell ref="D35:F35"/>
    <mergeCell ref="H35:I35"/>
    <mergeCell ref="N35:O35"/>
    <mergeCell ref="B36:C36"/>
    <mergeCell ref="D36:F36"/>
    <mergeCell ref="H36:I36"/>
    <mergeCell ref="N36:O36"/>
    <mergeCell ref="B33:C33"/>
    <mergeCell ref="D33:F33"/>
    <mergeCell ref="H33:I33"/>
    <mergeCell ref="N33:O33"/>
    <mergeCell ref="A41:G44"/>
    <mergeCell ref="H41:K41"/>
    <mergeCell ref="L41:N41"/>
    <mergeCell ref="O41:Q41"/>
    <mergeCell ref="H42:K44"/>
    <mergeCell ref="L42:N44"/>
    <mergeCell ref="O42:Q44"/>
    <mergeCell ref="R36:S37"/>
    <mergeCell ref="H37:I37"/>
    <mergeCell ref="N37:O37"/>
    <mergeCell ref="A38:G39"/>
    <mergeCell ref="H39:N40"/>
    <mergeCell ref="P39:P40"/>
    <mergeCell ref="Q39:Q40"/>
    <mergeCell ref="R39:S40"/>
  </mergeCells>
  <printOptions horizontalCentered="1" verticalCentered="1"/>
  <pageMargins left="0" right="0" top="0" bottom="0" header="0.3" footer="0.3"/>
  <pageSetup scale="62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VOUCHER 2021</vt:lpstr>
      <vt:lpstr>EXAMPLE (1)</vt:lpstr>
      <vt:lpstr>EXAMPLE (2)</vt:lpstr>
      <vt:lpstr>'EXAMPLE (1)'!Print_Area</vt:lpstr>
      <vt:lpstr>'EXAMPLE (2)'!Print_Area</vt:lpstr>
      <vt:lpstr>'VOUCHER 2021'!Print_Area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Ferguson</dc:creator>
  <cp:lastModifiedBy>setup</cp:lastModifiedBy>
  <cp:lastPrinted>2020-01-08T17:47:49Z</cp:lastPrinted>
  <dcterms:created xsi:type="dcterms:W3CDTF">1998-08-07T17:37:57Z</dcterms:created>
  <dcterms:modified xsi:type="dcterms:W3CDTF">2022-01-06T15:32:11Z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